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M:\Bridge Investment Group\Bridge Logistics US Venture II - Fund II\Performance\"/>
    </mc:Choice>
  </mc:AlternateContent>
  <xr:revisionPtr revIDLastSave="0" documentId="13_ncr:1_{FB0C2CA8-CD24-401C-A650-94C73D5BFB48}" xr6:coauthVersionLast="47" xr6:coauthVersionMax="47" xr10:uidLastSave="{00000000-0000-0000-0000-000000000000}"/>
  <bookViews>
    <workbookView xWindow="-25320" yWindow="2280" windowWidth="25440" windowHeight="15270" xr2:uid="{00000000-000D-0000-FFFF-FFFF00000000}"/>
  </bookViews>
  <sheets>
    <sheet name="Vintage Ranking" sheetId="9" r:id="rId1"/>
    <sheet name="IRR" sheetId="8" r:id="rId2"/>
    <sheet name="EM" sheetId="7" r:id="rId3"/>
    <sheet name="Data (Non-Core)" sheetId="10" r:id="rId4"/>
    <sheet name="IRR (Industrial Only)" sheetId="12" r:id="rId5"/>
    <sheet name="EM (Industrial Only)" sheetId="13" r:id="rId6"/>
    <sheet name="Data (Industrial Only)" sheetId="1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FDS_HYPERLINK_TOGGLE_STATE__" hidden="1">"ON"</definedName>
    <definedName name="_xlnm._FilterDatabase" localSheetId="6" hidden="1">'Data (Industrial Only)'!$A$1:$R$1</definedName>
    <definedName name="_xlnm._FilterDatabase" localSheetId="3" hidden="1">'Data (Non-Core)'!$A$1:$R$120</definedName>
    <definedName name="_FinancingRounds">#REF!</definedName>
    <definedName name="_Hlk46135174" localSheetId="6">'Data (Industrial Only)'!#REF!</definedName>
    <definedName name="_Hlk46135174" localSheetId="3">'Data (Non-Core)'!#REF!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a">[0]!a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mount">#N/A</definedName>
    <definedName name="AS2DocOpenMode" hidden="1">"AS2DocumentEdit"</definedName>
    <definedName name="asf">#REF!</definedName>
    <definedName name="asfd">#REF!</definedName>
    <definedName name="asfg">#REF!</definedName>
    <definedName name="AsOfDate">#N/A</definedName>
    <definedName name="Begin_Date" localSheetId="2">#REF!</definedName>
    <definedName name="Begin_Date" localSheetId="5">#REF!</definedName>
    <definedName name="Begin_Date" localSheetId="1">#REF!</definedName>
    <definedName name="Begin_Date" localSheetId="4">#REF!</definedName>
    <definedName name="Begin_Date">#REF!</definedName>
    <definedName name="Boston" hidden="1">{#N/A,#N/A,FALSE,"allocation"}</definedName>
    <definedName name="Capital_Committed">#REF!</definedName>
    <definedName name="CASH_BALANCE_AMOUNT">'[1]Input - Control'!$H$27:$H$62</definedName>
    <definedName name="CASH_BALANCE_ENTITY">'[1]Input - Control'!$F$27:$F$62</definedName>
    <definedName name="CFs_IRR" hidden="1">{#N/A,#N/A,FALSE,"Assumptions";#N/A,#N/A,FALSE,"N-IS-Sum";#N/A,#N/A,FALSE,"N-St-Sum";#N/A,#N/A,FALSE,"Inc Stmt";#N/A,#N/A,FALSE,"Stats"}</definedName>
    <definedName name="Choices_Wrapper">[0]!Choices_Wrapper</definedName>
    <definedName name="Column_Address">'[2]Fund Inputs'!$D$77:$E$111</definedName>
    <definedName name="Commit.">[0]!Commit.</definedName>
    <definedName name="CommitmentsABC">[0]!CommitmentsABC</definedName>
    <definedName name="Composite" localSheetId="2">#REF!</definedName>
    <definedName name="Composite" localSheetId="5">#REF!</definedName>
    <definedName name="Composite" localSheetId="1">#REF!</definedName>
    <definedName name="Composite" localSheetId="4">#REF!</definedName>
    <definedName name="Composite">#REF!</definedName>
    <definedName name="Conflict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COST_OF_SALE">'[1]Input - Control'!$C$19</definedName>
    <definedName name="COST_OF_SALE_MAX">'[1]Input - Control'!$C$20</definedName>
    <definedName name="Currency">#N/A</definedName>
    <definedName name="CUTOFF_DATE">'[1]Input - Control'!$C$15</definedName>
    <definedName name="Data_Cell" localSheetId="2">#REF!</definedName>
    <definedName name="Data_Cell" localSheetId="5">#REF!</definedName>
    <definedName name="Data_Cell" localSheetId="1">#REF!</definedName>
    <definedName name="Data_Cell" localSheetId="4">#REF!</definedName>
    <definedName name="Data_Cell">#REF!</definedName>
    <definedName name="Data_Field" localSheetId="2">#REF!</definedName>
    <definedName name="Data_Field" localSheetId="5">#REF!</definedName>
    <definedName name="Data_Field" localSheetId="1">#REF!</definedName>
    <definedName name="Data_Field" localSheetId="4">#REF!</definedName>
    <definedName name="Data_Field">#REF!</definedName>
    <definedName name="Date">'[2]Fund Inputs'!$D$3</definedName>
    <definedName name="dfadfadf" hidden="1">{#N/A,#N/A,FALSE,"BreakoutFY95";#N/A,#N/A,FALSE,"BreakoutFY96";#N/A,#N/A,FALSE,"BreakoutFY97";#N/A,#N/A,FALSE,"BreakoutFY98"}</definedName>
    <definedName name="DFG" hidden="1">{#N/A,#N/A,FALSE,"Assumptions";#N/A,#N/A,FALSE,"N-IS-Sum";#N/A,#N/A,FALSE,"N-St-Sum";#N/A,#N/A,FALSE,"Inc Stmt";#N/A,#N/A,FALSE,"Stats"}</definedName>
    <definedName name="dis">#N/A</definedName>
    <definedName name="DISABLE_MULTIPLES">'[1]Input - Control'!$C$7</definedName>
    <definedName name="Distributions">#REF!</definedName>
    <definedName name="ECON_INTEREST_INVESTMENT_ENTITY_INTEREST">'[1]Map - Economic Interest'!$K$5:$K$250</definedName>
    <definedName name="ECON_INTEREST_INVESTMENT_ENTITY_NAME">'[1]Map - Economic Interest'!$H$5:$H$250</definedName>
    <definedName name="eee">#REF!</definedName>
    <definedName name="ENABLE_REDEMPTIONS">'[1]Input - Control'!$C$9</definedName>
    <definedName name="End_Date" localSheetId="2">#REF!</definedName>
    <definedName name="End_Date" localSheetId="5">#REF!</definedName>
    <definedName name="End_Date" localSheetId="1">#REF!</definedName>
    <definedName name="End_Date" localSheetId="4">#REF!</definedName>
    <definedName name="End_Date">#REF!</definedName>
    <definedName name="Entity">'[3]Burgiss Group'!$N$2:$N$154</definedName>
    <definedName name="fff">#REF!</definedName>
    <definedName name="FILE_DATE">[1]!Table_Query_from_db_CP_InvestmentAnalysis[[#All],[Date]]</definedName>
    <definedName name="FILE_MODE">'[1]Input - Control'!$C$5</definedName>
    <definedName name="FINAL_OPERATION_CASH">'[1]Input Property - Dependent'!$BC$7:$BC$291</definedName>
    <definedName name="Fund">'[2]Fund Inputs'!$D$2</definedName>
    <definedName name="Fund_List">'[2]Fund Inputs'!$D$63:$D$73</definedName>
    <definedName name="fundi_area">#REF!</definedName>
    <definedName name="fundii_area">#REF!</definedName>
    <definedName name="fundiii_area">#REF!</definedName>
    <definedName name="fundiv_area">#REF!</definedName>
    <definedName name="FundName">#N/A</definedName>
    <definedName name="fundv_area">#REF!</definedName>
    <definedName name="geo">#N/A</definedName>
    <definedName name="geography">#N/A</definedName>
    <definedName name="HLIRR_GrossCF">#N/A</definedName>
    <definedName name="HLIRR_GrossCompany">#N/A</definedName>
    <definedName name="HLIRR_GrossDate">#N/A</definedName>
    <definedName name="HLIRR_GrossEV">#REF!</definedName>
    <definedName name="HLIRR_GrossFund">#N/A</definedName>
    <definedName name="HLIRR_GrossInvested">#REF!</definedName>
    <definedName name="HLIRR_GrossIRR">#REF!</definedName>
    <definedName name="HLIRR_GrossLead">#REF!</definedName>
    <definedName name="HLIRR_GrossMultiple">#REF!</definedName>
    <definedName name="HLIRR_GrossOwn">#REF!</definedName>
    <definedName name="HLIRR_GrossRealized">#REF!</definedName>
    <definedName name="HLIRR_GrossSecondLead">#REF!</definedName>
    <definedName name="HLIRR_GrossSector">#REF!</definedName>
    <definedName name="HLIRR_GrossSize">#REF!</definedName>
    <definedName name="HLIRR_GrossSource">#REF!</definedName>
    <definedName name="HLIRR_GrossStatus">#N/A</definedName>
    <definedName name="HLIRR_GrossThirdLead">#REF!</definedName>
    <definedName name="HLIRR_GrossType">#REF!</definedName>
    <definedName name="HLIRR_UnrealizedGPVal">#N/A</definedName>
    <definedName name="HLSummary_Company">#N/A</definedName>
    <definedName name="HLSummary_EV">'[4]HL Company Summary'!$X$10:$X$18</definedName>
    <definedName name="HLSummary_FinancingRounds">#REF!</definedName>
    <definedName name="HLSummary_Fund">#N/A</definedName>
    <definedName name="HLSummary_GrossIRR">#REF!</definedName>
    <definedName name="HLSummary_Invested">#N/A</definedName>
    <definedName name="HLSummary_Lead">#REF!</definedName>
    <definedName name="HLSummary_Multiple">#REF!</definedName>
    <definedName name="HLSummary_NoRounds">#REF!</definedName>
    <definedName name="HLSummary_Own">#REF!</definedName>
    <definedName name="HLSummary_Realized">#N/A</definedName>
    <definedName name="HLSummary_SecondLead">#REF!</definedName>
    <definedName name="HLSummary_Sector">#REF!</definedName>
    <definedName name="HLSummary_Size">'[4]HL Company Summary'!$W$10:$W$18</definedName>
    <definedName name="HLSummary_Source">#REF!</definedName>
    <definedName name="HLSummary_Stage">#REF!</definedName>
    <definedName name="HLSummary_Status">#N/A</definedName>
    <definedName name="HLSummary_ThirdLead">#REF!</definedName>
    <definedName name="HLSummary_Type">#REF!</definedName>
    <definedName name="HLSummary_UnRealized">#N/A</definedName>
    <definedName name="Idnum">#REF!</definedName>
    <definedName name="IL_CoreLocAUM_Function">#REF!</definedName>
    <definedName name="IL_CoreTypeAUM_Function">#REF!</definedName>
    <definedName name="IL_ISBIPersonnel_Function">#REF!</definedName>
    <definedName name="IL_NonCoreLocAUM_Function">#REF!</definedName>
    <definedName name="IL_NonCoreTypeAUM_Function">#REF!</definedName>
    <definedName name="IND">#REF!</definedName>
    <definedName name="IndCat">'[5]Und. Inv. Div. Industry Ex Lex'!$J$2:$J$102</definedName>
    <definedName name="IndCodeDescription">#REF!</definedName>
    <definedName name="industry">#N/A</definedName>
    <definedName name="INVESTMENT_ENTITY_DATES">'[1]Map - Investment Entity'!$I$4:$CD$4</definedName>
    <definedName name="INVESTMENT_ENTITY_ITEM_TYPE">'[1]Map - Investment Entity'!$G$5:$G$276</definedName>
    <definedName name="INVESTMENT_ENTITY_LAST_BRANCH">'[1]Map - Investment Entity'!$F$5:$F$276</definedName>
    <definedName name="INVESTMENT_ENTITY_MAPPING_MATCH">'[1]Map - Investment Entity'!$H$5:$H$276</definedName>
    <definedName name="INVESTMENT_ENTITY_MAPPING_MATRIX">'[1]Map - Investment Entity'!$I$5:$CD$276</definedName>
    <definedName name="INVESTMENT_ENTITY_PORTFOLIO">'[1]Map - Investment Entity'!$E$5:$E$276</definedName>
    <definedName name="Investment_Name">#REF!</definedName>
    <definedName name="Investment_Type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EMPLOYEES" hidden="1">"c6019"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COVERAGE_NET_CHARGE_OFFS_FDIC" hidden="1">"c6735"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FFO_REUT" hidden="1">"c3843"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DIFF_REUT" hidden="1">"c3890"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FFO_SURPRISE_PERCENT_REUT" hidden="1">"c3891"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EST_REUT" hidden="1">"c3837"</definedName>
    <definedName name="IQ_FFO_HIGH_EST" hidden="1">"c419"</definedName>
    <definedName name="IQ_FFO_HIGH_EST_REUT" hidden="1">"c3839"</definedName>
    <definedName name="IQ_FFO_LOW_EST" hidden="1">"c420"</definedName>
    <definedName name="IQ_FFO_LOW_EST_REUT" hidden="1">"c3840"</definedName>
    <definedName name="IQ_FFO_MEDIAN_EST" hidden="1">"c1665"</definedName>
    <definedName name="IQ_FFO_MEDIAN_EST_REUT" hidden="1">"c3838"</definedName>
    <definedName name="IQ_FFO_NUM_EST" hidden="1">"c421"</definedName>
    <definedName name="IQ_FFO_NUM_EST_REUT" hidden="1">"c3841"</definedName>
    <definedName name="IQ_FFO_PAYOUT_RATIO" hidden="1">"c3492"</definedName>
    <definedName name="IQ_FFO_STDDEV_EST" hidden="1">"c422"</definedName>
    <definedName name="IQ_FFO_STDDEV_EST_REUT" hidden="1">"c3842"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DAYS_REV_OUT" hidden="1">"c5993"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SALARIES_PCT_REV" hidden="1">"c5970"</definedName>
    <definedName name="IQ_HC_SUPPLIES_PCT_REV" hidden="1">"c5971"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IGH_TARGET_PRICE" hidden="1">"c1651"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40161.6559953704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" hidden="1">"c6240"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2MONTHS_REUT" hidden="1">"c3938"</definedName>
    <definedName name="IQ_PERCENT_CHANGE_EST_FFO_18MONTHS" hidden="1">"c1829"</definedName>
    <definedName name="IQ_PERCENT_CHANGE_EST_FFO_18MONTHS_REUT" hidden="1">"c3939"</definedName>
    <definedName name="IQ_PERCENT_CHANGE_EST_FFO_3MONTHS" hidden="1">"c1825"</definedName>
    <definedName name="IQ_PERCENT_CHANGE_EST_FFO_3MONTHS_REUT" hidden="1">"c3935"</definedName>
    <definedName name="IQ_PERCENT_CHANGE_EST_FFO_6MONTHS" hidden="1">"c1826"</definedName>
    <definedName name="IQ_PERCENT_CHANGE_EST_FFO_6MONTHS_REUT" hidden="1">"c3936"</definedName>
    <definedName name="IQ_PERCENT_CHANGE_EST_FFO_9MONTHS" hidden="1">"c1827"</definedName>
    <definedName name="IQ_PERCENT_CHANGE_EST_FFO_9MONTHS_REUT" hidden="1">"c3937"</definedName>
    <definedName name="IQ_PERCENT_CHANGE_EST_FFO_DAY" hidden="1">"c1822"</definedName>
    <definedName name="IQ_PERCENT_CHANGE_EST_FFO_DAY_REUT" hidden="1">"c3933"</definedName>
    <definedName name="IQ_PERCENT_CHANGE_EST_FFO_MONTH" hidden="1">"c1824"</definedName>
    <definedName name="IQ_PERCENT_CHANGE_EST_FFO_MONTH_REUT" hidden="1">"c3934"</definedName>
    <definedName name="IQ_PERCENT_CHANGE_EST_FFO_WEEK" hidden="1">"c1823"</definedName>
    <definedName name="IQ_PERCENT_CHANGE_EST_FFO_WEEK_REUT" hidden="1">"c3964"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38898.3396990741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">#REF!</definedName>
    <definedName name="Level" localSheetId="2">#REF!</definedName>
    <definedName name="Level" localSheetId="5">#REF!</definedName>
    <definedName name="Level" localSheetId="1">#REF!</definedName>
    <definedName name="Level" localSheetId="4">#REF!</definedName>
    <definedName name="Level">#REF!</definedName>
    <definedName name="location">'[6]Appendix B2 - Property Details'!#REF!</definedName>
    <definedName name="M_IAR">[2]IAR!$A$2:$Z$2</definedName>
    <definedName name="M_Qual">#REF!</definedName>
    <definedName name="ManHours">#REF!</definedName>
    <definedName name="market">#REF!</definedName>
    <definedName name="Market_Value">#REF!</definedName>
    <definedName name="MIN_WATERFALL_END_DATE">'[1]Input - Control'!$C$17</definedName>
    <definedName name="mkt">#N/A</definedName>
    <definedName name="MName">#REF!</definedName>
    <definedName name="MODEL_DATE">'[1]Input - Control'!$C$14</definedName>
    <definedName name="MONTHLY_CAP_RATE_EXPANSION">'[1]Input - Control'!$C$23</definedName>
    <definedName name="mv">'[3]Industry - old'!$D$2:$D$186</definedName>
    <definedName name="Name1" localSheetId="2">#REF!</definedName>
    <definedName name="Name1" localSheetId="5">#REF!</definedName>
    <definedName name="Name1" localSheetId="1">#REF!</definedName>
    <definedName name="Name1" localSheetId="4">#REF!</definedName>
    <definedName name="Name1">#REF!</definedName>
    <definedName name="Name2" localSheetId="2">#REF!</definedName>
    <definedName name="Name2" localSheetId="5">#REF!</definedName>
    <definedName name="Name2" localSheetId="1">#REF!</definedName>
    <definedName name="Name2" localSheetId="4">#REF!</definedName>
    <definedName name="Name2">#REF!</definedName>
    <definedName name="Name3" localSheetId="2">#REF!</definedName>
    <definedName name="Name3" localSheetId="5">#REF!</definedName>
    <definedName name="Name3" localSheetId="1">#REF!</definedName>
    <definedName name="Name3" localSheetId="4">#REF!</definedName>
    <definedName name="Name3">#REF!</definedName>
    <definedName name="numbers">#N/A</definedName>
    <definedName name="odyssey">#REF!</definedName>
    <definedName name="ok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Opp_ROw">[7]Opportunistic!$T$1</definedName>
    <definedName name="OwnerMkt">#REF!</definedName>
    <definedName name="Paid_In_Capital">#REF!</definedName>
    <definedName name="PANNING_BUYOUT_DATE">'[1]Portfolio 8 Sponsor'!$I$90</definedName>
    <definedName name="PANNING_PORT10_BUYOUT_DATE">'[1]Portfolio 10 Sponsor'!$M$97</definedName>
    <definedName name="Partnership">'[3]Burgiss Group'!$O$2:$O$154</definedName>
    <definedName name="PCost">'[3]Burgiss Group'!$I$2:$I$154</definedName>
    <definedName name="PMkt">'[3]Burgiss Group'!$J$2:$J$154</definedName>
    <definedName name="PREPAYMENT_LOCKOUT_END_DATE">[1]!Property_Table[PrepaymentLockoutDate]</definedName>
    <definedName name="PROPERTY_ACTUAL_SALE_DATE">'[1]Input Property - Independent'!$AV$7:$AV$292</definedName>
    <definedName name="PROPERTY_ASSET_CODE">'[1]Input Property - Independent'!$D$7:$D$292</definedName>
    <definedName name="PROPERTY_ASSET_CODE_DISTRIBUTION">'[1]Input Property - Dependent'!$E$7:$E$291</definedName>
    <definedName name="PROPERTY_ASSET_CODE_EQUITY_DRAW">'[1]Remaining Equity Schedule'!$B$22:$B$308</definedName>
    <definedName name="PROPERTY_ASSET_CODE_NPV_EQUITY">'[1]Remaining Equity'!$B$22:$B$308</definedName>
    <definedName name="PROPERTY_ASSET_CODE_NPV_LOAN">'[1]Remaining Loan Draws'!$B$22:$B$308</definedName>
    <definedName name="PROPERTY_ASSET_CODE_VALUATIONS">[1]Valuations!$B$22:$B$308</definedName>
    <definedName name="PROPERTY_CAP_RATE">'[1]Input Property - Independent'!$H$7:$H$292</definedName>
    <definedName name="PROPERTY_COST_OF_SALE_OVERRIDE">'[1]Input Property - Independent'!$K$7:$K$292</definedName>
    <definedName name="PROPERTY_EQUITY_DRAW">'[1]Remaining Equity Schedule'!$V$22:$CP$308</definedName>
    <definedName name="PROPERTY_EQUITY_DRAW_DATES">'[1]Remaining Equity Schedule'!$V$21:$CP$21</definedName>
    <definedName name="PROPERTY_MARKET_VALUE_OVERRIDE">'[1]Input Property - Independent'!$AQ$7:$AQ$292</definedName>
    <definedName name="PROPERTY_MODULE_REFI_AMOUNT">'[1]Input Property - Independent'!$AC$7:$AC$292</definedName>
    <definedName name="PROPERTY_MODULE_SALE_DATE">'[1]Input Property - Independent'!$AW$7:$AW$292</definedName>
    <definedName name="PROPERTY_NAME">'[1]Input Property - Independent'!$B$7:$B$292</definedName>
    <definedName name="PROPERTY_NOI_HAIRCUT">'[1]Input Property - Independent'!$AY$7:$AY$292</definedName>
    <definedName name="PROPERTY_NPV_EQUITY">'[1]Remaining Equity'!$V$22:$CP$308</definedName>
    <definedName name="PROPERTY_NPV_EQUITY_DATES">'[1]Remaining Equity'!$V$21:$CP$21</definedName>
    <definedName name="PROPERTY_NPV_LOAN">'[1]Remaining Loan Draws'!$V$22:$CP$308</definedName>
    <definedName name="PROPERTY_NPV_LOAN_DATES">'[1]Remaining Loan Draws'!$V$21:$CP$21</definedName>
    <definedName name="PROPERTY_PORTFOLIO">'[1]Input Property - Independent'!$C$7:$C$292</definedName>
    <definedName name="PROPERTY_PORTFOLIO_DISTRIBUTION">'[1]Input Property - Dependent'!$C$7:$C$291</definedName>
    <definedName name="PROPERTY_PORTFOLIO_VALUATIONS">[1]Valuations!$D$22:$D$308</definedName>
    <definedName name="PROPERTY_POST_STABILIZATION_FINANCE_TYPE">'[1]Input Property - Independent'!$AM$7:$AM$292</definedName>
    <definedName name="PROPERTY_PROJECT_COSTS">'[1]Input Property - Independent'!$AP$7:$AP$292</definedName>
    <definedName name="PROPERTY_REFI_CAP_RATE">'[1]Input Property - Independent'!$Q$7:$Q$292</definedName>
    <definedName name="PROPERTY_REFI_DATE">'[1]Input Property - Independent'!$P$7:$P$292</definedName>
    <definedName name="PROPERTY_REFI_DATE_DISTRIBUTION">'[1]Input Property - Dependent'!$I$7:$I$291</definedName>
    <definedName name="PROPERTY_REFI_INTEREST_RATE">'[1]Input Property - Independent'!$W$7:$W$292</definedName>
    <definedName name="PROPERTY_REFI_INTEREST_RATE_TYPE">'[1]Input Property - Independent'!$T$7:$T$292</definedName>
    <definedName name="PROPERTY_REFI_IO_END">'[1]Input Property - Independent'!$AA$7:$AA$292</definedName>
    <definedName name="PROPERTY_REFI_LTV">'[1]Input Property - Independent'!$AB$7:$AB$292</definedName>
    <definedName name="PROPERTY_REFI_PREPAYMENT_PENALTY">'[1]Input Property - Independent'!$AD$7:$AD$292</definedName>
    <definedName name="PROPERTY_REFI_TRANSACTION_COSTS">'[1]Input Property - Independent'!$AG$7:$AG$292</definedName>
    <definedName name="PROPERTY_SALE_DATE">'[1]Input Property - Dependent'!$Y$7:$Y$291</definedName>
    <definedName name="PROPERTY_SALE_LOAN_BALANCE">'[1]Input Property - Dependent'!$BA$7:$BA$291</definedName>
    <definedName name="PROPERTY_SALE_MARKET_VALUE">'[1]Input Property - Dependent'!$AZ$7:$AZ$291</definedName>
    <definedName name="PROPERTY_STABILIZATION_DATE">'[1]Input Property - Independent'!$AI$7:$AI$292</definedName>
    <definedName name="PROPERTY_STABILIZATION_STATUS">'[1]Input Property - Independent'!$AJ$7:$AJ$292</definedName>
    <definedName name="PROPERTY_VALUATIONS">[1]Valuations!$V$22:$CP$308</definedName>
    <definedName name="PROPERTY_VALUATIONS_DATES">[1]Valuations!$V$21:$CP$21</definedName>
    <definedName name="Public">#N/A</definedName>
    <definedName name="publicprivate">#N/A</definedName>
    <definedName name="pubpriv">'[8]Port. Comp. List. Partnership'!$I$6:$I$433</definedName>
    <definedName name="QNFile">#REF!</definedName>
    <definedName name="QNIdnum">#REF!</definedName>
    <definedName name="QTR">#N/A</definedName>
    <definedName name="R_IAR">[2]IAR!$A$2:$Z$212</definedName>
    <definedName name="R_Qual">#REF!</definedName>
    <definedName name="range">#N/A</definedName>
    <definedName name="Real_Estate">#REF!</definedName>
    <definedName name="REFI_PROCEEDS">'[1]Input Property - Dependent'!$Q$7:$Q$291</definedName>
    <definedName name="REPLACEMENT_DATE">'[1]Attiva Vegas'!$D$97</definedName>
    <definedName name="SALE_PROCEEDS_WITH_REFIS">'[1]Input Property - Dependent'!$BB$7:$BB$291</definedName>
    <definedName name="sartgew">#REF!</definedName>
    <definedName name="Server" localSheetId="2">#REF!</definedName>
    <definedName name="Server" localSheetId="5">#REF!</definedName>
    <definedName name="Server" localSheetId="1">#REF!</definedName>
    <definedName name="Server" localSheetId="4">#REF!</definedName>
    <definedName name="Server">#REF!</definedName>
    <definedName name="Sort_Order" localSheetId="2">#REF!</definedName>
    <definedName name="Sort_Order" localSheetId="5">#REF!</definedName>
    <definedName name="Sort_Order" localSheetId="1">#REF!</definedName>
    <definedName name="Sort_Order" localSheetId="4">#REF!</definedName>
    <definedName name="Sort_Order">#REF!</definedName>
    <definedName name="SP">#N/A</definedName>
    <definedName name="stocksymbols">#REF!</definedName>
    <definedName name="SubType">'[6]Appendix B2 - Property Details'!#REF!</definedName>
    <definedName name="sum_Capital_Committed">#REF!</definedName>
    <definedName name="sum_Distributions">#REF!</definedName>
    <definedName name="sum_Market_Value">#REF!</definedName>
    <definedName name="sum_Paid_In_Capital">#REF!</definedName>
    <definedName name="Tesr" hidden="1">{#N/A,#N/A,FALSE,"allocation"}</definedName>
    <definedName name="test" hidden="1">{#N/A,#N/A,FALSE,"allocation"}</definedName>
    <definedName name="TextRefCopyRangeCount" hidden="1">5</definedName>
    <definedName name="tref">#REF!</definedName>
    <definedName name="TRSLCost">'[3]Burgiss Group'!$L$2:$L$154</definedName>
    <definedName name="TRSLMkt">'[3]Burgiss Group'!$M$2:$M$154</definedName>
    <definedName name="try">[0]!try</definedName>
    <definedName name="Type">'[6]Appendix B2 - Property Details'!#REF!</definedName>
    <definedName name="Val_Row">[9]Value!$S$1</definedName>
    <definedName name="VALIDATION_DATE">[1]!Table_Query_from_db_CP_InvestmentAnalysis12[Date]</definedName>
    <definedName name="VALIDATION_FINANCE_TYPE">[1]Validation!$G$2:$G$4</definedName>
    <definedName name="VALIDATION_INTEREST_RATE_TYPE">[1]Validation!$D$2:$D$3</definedName>
    <definedName name="value">#N/A</definedName>
    <definedName name="Viastar" hidden="1">{#N/A,#N/A,FALSE,"Assumptions";#N/A,#N/A,FALSE,"N-IS-Sum";#N/A,#N/A,FALSE,"N-St-Sum";#N/A,#N/A,FALSE,"Inc Stmt";#N/A,#N/A,FALSE,"Stats"}</definedName>
    <definedName name="Vintage_Year">#REF!</definedName>
    <definedName name="WBCFDistribution">#REF!</definedName>
    <definedName name="WBGPDistribution">#REF!</definedName>
    <definedName name="wrn.All._.First._.Pass._.Schedules." hidden="1">{#N/A,#N/A,FALSE,"Assumptions";#N/A,#N/A,FALSE,"Inc Stmt";#N/A,#N/A,FALSE,"Stats";#N/A,#N/A,FALSE,"Existing Business";#N/A,#N/A,FALSE,"New Business";#N/A,#N/A,FALSE,"Labor";#N/A,#N/A,FALSE,"Vehicles";#N/A,#N/A,FALSE,"Facilities";#N/A,#N/A,FALSE,"Indirect Costs";#N/A,#N/A,FALSE,"Capital";#N/A,#N/A,FALSE,"CABR Form";#N/A,#N/A,FALSE,"Corp Costs";#N/A,#N/A,FALSE,"YTD Upload"}</definedName>
    <definedName name="wrn.All._.Schedules." hidden="1">{#N/A,#N/A,FALSE,"Assumptions";#N/A,#N/A,FALSE,"Inc Stmt";#N/A,#N/A,FALSE,"Stats";#N/A,#N/A,FALSE,"Existing Business";#N/A,#N/A,FALSE,"New Business";#N/A,#N/A,FALSE,"Labor";#N/A,#N/A,FALSE,"Vehicles";#N/A,#N/A,FALSE,"Facilities";#N/A,#N/A,FALSE,"Indirect Costs";#N/A,#N/A,FALSE,"Capital";#N/A,#N/A,FALSE,"CABR Form";#N/A,#N/A,FALSE,"Corp Costs"}</definedName>
    <definedName name="wrn.All._.Views.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wrn.Breakout." hidden="1">{#N/A,#N/A,FALSE,"BreakoutFY95";#N/A,#N/A,FALSE,"BreakoutFY96";#N/A,#N/A,FALSE,"BreakoutFY97";#N/A,#N/A,FALSE,"BreakoutFY98"}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eltek._.Upload." hidden="1">{#N/A,#N/A,FALSE,"Delt Data"}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Income." hidden="1">{#N/A,#N/A,TRUE,"Income";#N/A,#N/A,TRUE,"IncomeDetail";#N/A,#N/A,TRUE,"Balance";#N/A,#N/A,TRUE,"BalDetail"}</definedName>
    <definedName name="wrn.Monthly._.Report." hidden="1">{#N/A,#N/A,FALSE,"Summary Page";#N/A,#N/A,FALSE,"Collections Listing";#N/A,#N/A,FALSE,"Lessee 60 days past due";#N/A,#N/A,FALSE,"Revenues--Lend Base JP Morgan";#N/A,#N/A,FALSE,"JP Morgan Debt Amort Schedule";#N/A,#N/A,FALSE,"Covenant Analysis"}</definedName>
    <definedName name="wrn.print." hidden="1">{#N/A,#N/A,FALSE,"SUMMARY";#N/A,#N/A,FALSE,"ITI";#N/A,#N/A,FALSE,"Rostra";#N/A,#N/A,FALSE,"Lavelle";#N/A,#N/A,FALSE,"Eagle";#N/A,#N/A,FALSE,"Baird";#N/A,#N/A,FALSE,"Ass";#N/A,#N/A,FALSE,"Golden";#N/A,#N/A,FALSE,"Struck";#N/A,#N/A,FALSE,"Wrights";#N/A,#N/A,FALSE,"TEKRA";#N/A,#N/A,FALSE,"Kux";#N/A,#N/A,FALSE,"SPI";#N/A,#N/A,FALSE,"Midwest"}</definedName>
    <definedName name="wrn.print._.standalone." hidden="1">{"standalone1",#N/A,FALSE,"DCFBase";"standalone2",#N/A,FALSE,"DCFBase"}</definedName>
    <definedName name="wrn.Reforcast._.Print." hidden="1">{#N/A,#N/A,FALSE,"RF Inc Stmt";#N/A,#N/A,FALSE,"RF-IS-1";#N/A,#N/A,FALSE,"RF-IS-2"}</definedName>
    <definedName name="wrn.Reforecast." hidden="1">{#N/A,#N/A,FALSE,"Assumptions";#N/A,#N/A,FALSE,"Reforecast";#N/A,#N/A,FALSE,"Inc Stmt";#N/A,#N/A,FALSE,"Stats";#N/A,#N/A,FALSE,"Existing Business";#N/A,#N/A,FALSE,"New Business";#N/A,#N/A,FALSE,"Labor";#N/A,#N/A,FALSE,"Vehicles";#N/A,#N/A,FALSE,"Facilities";#N/A,#N/A,FALSE,"Indirect Costs";#N/A,#N/A,FALSE,"Capital";#N/A,#N/A,FALSE,"CABR Form";#N/A,#N/A,FALSE,"Corp Costs";#N/A,#N/A,FALSE,"RF Actuals";#N/A,#N/A,FALSE,"Original Plan"}</definedName>
    <definedName name="wrn.RustyPresentation." hidden="1">{#N/A,#N/A,TRUE,"TransCore Summary";#N/A,#N/A,TRUE,"TransCore IS";#N/A,#N/A,TRUE,"TransCore Balance";#N/A,#N/A,TRUE,"TransCore Backlog";#N/A,#N/A,TRUE,"Syntonic IS";#N/A,#N/A,TRUE,"Syntonic Bal";#N/A,#N/A,TRUE,"Systems IS";#N/A,#N/A,TRUE,"Systems Bal"}</definedName>
    <definedName name="wrn.SHSUBINT." hidden="1">{#N/A,#N/A,FALSE,"allocation"}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otal._.Company._.Reforecast._.Print." hidden="1">{#N/A,#N/A,FALSE,"RF Inc Stmt ";#N/A,#N/A,FALSE,"RFN-IS-SUM";#N/A,#N/A,FALSE,"RFN-IS-1";#N/A,#N/A,FALSE,"RFN-IS-2";#N/A,#N/A,FALSE,"RFN-IS-3";#N/A,#N/A,FALSE,"RFN-IS-4";#N/A,#N/A,FALSE,"RFN-IS-5";#N/A,#N/A,FALSE,"RFN-IS-6";#N/A,#N/A,FALSE,"RFN-IS-7";#N/A,#N/A,FALSE,"RFN-IS-8";#N/A,#N/A,FALSE,"RFN-IS-9";#N/A,#N/A,FALSE,"RFN-IS-10";#N/A,#N/A,FALSE,"RFN-IS-11";#N/A,#N/A,FALSE,"RFA-IS-SUM";#N/A,#N/A,FALSE,"RFA-IS-1";#N/A,#N/A,FALSE,"RFA-IS-2";#N/A,#N/A,FALSE,"RFA-IS-3";#N/A,#N/A,FALSE,"RFA-IS-4";#N/A,#N/A,FALSE,"RFA-IS-5";#N/A,#N/A,FALSE,"RFA-IS-6"}</definedName>
    <definedName name="wrn.Track." hidden="1">{#N/A,#N/A,FALSE,"Inc Stmt";#N/A,#N/A,FALSE,"Indirect Costs";#N/A,#N/A,FALSE,"Capital"}</definedName>
    <definedName name="wrn.Tweety." hidden="1">{#N/A,#N/A,FALSE,"A&amp;E";#N/A,#N/A,FALSE,"HighTop";#N/A,#N/A,FALSE,"JG";#N/A,#N/A,FALSE,"RI";#N/A,#N/A,FALSE,"woHT";#N/A,#N/A,FALSE,"woHT&amp;JG"}</definedName>
    <definedName name="Year">#REF!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6" i="13" l="1"/>
  <c r="I66" i="13" s="1"/>
  <c r="F66" i="13"/>
  <c r="D66" i="13"/>
  <c r="G65" i="13"/>
  <c r="F65" i="13"/>
  <c r="H65" i="13" s="1"/>
  <c r="AE8" i="13" s="1"/>
  <c r="E65" i="13"/>
  <c r="D65" i="13"/>
  <c r="D64" i="13"/>
  <c r="G64" i="13" s="1"/>
  <c r="G63" i="13"/>
  <c r="F63" i="13"/>
  <c r="D63" i="13"/>
  <c r="M62" i="13"/>
  <c r="L62" i="13"/>
  <c r="H62" i="13"/>
  <c r="G62" i="13"/>
  <c r="I63" i="13" s="1"/>
  <c r="F62" i="13"/>
  <c r="E62" i="13"/>
  <c r="D62" i="13"/>
  <c r="I58" i="13"/>
  <c r="G58" i="13"/>
  <c r="F58" i="13"/>
  <c r="D58" i="13"/>
  <c r="G57" i="13"/>
  <c r="F57" i="13"/>
  <c r="H56" i="13" s="1"/>
  <c r="AD7" i="13" s="1"/>
  <c r="E57" i="13"/>
  <c r="D57" i="13"/>
  <c r="G56" i="13"/>
  <c r="I57" i="13" s="1"/>
  <c r="AD11" i="13" s="1"/>
  <c r="F56" i="13"/>
  <c r="E56" i="13"/>
  <c r="D56" i="13"/>
  <c r="H55" i="13"/>
  <c r="G55" i="13"/>
  <c r="I55" i="13" s="1"/>
  <c r="AD9" i="13" s="1"/>
  <c r="F55" i="13"/>
  <c r="E55" i="13"/>
  <c r="D55" i="13"/>
  <c r="M54" i="13"/>
  <c r="L54" i="13"/>
  <c r="G54" i="13"/>
  <c r="F54" i="13"/>
  <c r="H54" i="13" s="1"/>
  <c r="AD5" i="13" s="1"/>
  <c r="E54" i="13"/>
  <c r="D54" i="13"/>
  <c r="G51" i="13"/>
  <c r="F51" i="13"/>
  <c r="D51" i="13"/>
  <c r="I50" i="13"/>
  <c r="H50" i="13"/>
  <c r="G50" i="13"/>
  <c r="I51" i="13" s="1"/>
  <c r="AC12" i="13" s="1"/>
  <c r="F50" i="13"/>
  <c r="E50" i="13"/>
  <c r="D50" i="13"/>
  <c r="G49" i="13"/>
  <c r="F49" i="13"/>
  <c r="H49" i="13" s="1"/>
  <c r="AC7" i="13" s="1"/>
  <c r="E49" i="13"/>
  <c r="D49" i="13"/>
  <c r="D48" i="13"/>
  <c r="G48" i="13" s="1"/>
  <c r="M47" i="13"/>
  <c r="L47" i="13"/>
  <c r="G47" i="13"/>
  <c r="F47" i="13"/>
  <c r="D47" i="13"/>
  <c r="I44" i="13"/>
  <c r="G44" i="13"/>
  <c r="F44" i="13"/>
  <c r="H43" i="13" s="1"/>
  <c r="AB8" i="13" s="1"/>
  <c r="D44" i="13"/>
  <c r="I43" i="13"/>
  <c r="G43" i="13"/>
  <c r="F43" i="13"/>
  <c r="E43" i="13"/>
  <c r="D43" i="13"/>
  <c r="G42" i="13"/>
  <c r="F42" i="13"/>
  <c r="H41" i="13" s="1"/>
  <c r="AB6" i="13" s="1"/>
  <c r="E42" i="13"/>
  <c r="D42" i="13"/>
  <c r="I41" i="13"/>
  <c r="G41" i="13"/>
  <c r="I42" i="13" s="1"/>
  <c r="AB10" i="13" s="1"/>
  <c r="F41" i="13"/>
  <c r="E41" i="13"/>
  <c r="D41" i="13"/>
  <c r="M40" i="13"/>
  <c r="AB13" i="13" s="1"/>
  <c r="L40" i="13"/>
  <c r="H40" i="13"/>
  <c r="AB5" i="13" s="1"/>
  <c r="G40" i="13"/>
  <c r="F40" i="13"/>
  <c r="E40" i="13"/>
  <c r="D40" i="13"/>
  <c r="D37" i="13"/>
  <c r="L33" i="13" s="1"/>
  <c r="AA4" i="13" s="1"/>
  <c r="G36" i="13"/>
  <c r="F36" i="13"/>
  <c r="D36" i="13"/>
  <c r="I35" i="13"/>
  <c r="H35" i="13"/>
  <c r="AA7" i="13" s="1"/>
  <c r="G35" i="13"/>
  <c r="I36" i="13" s="1"/>
  <c r="AA11" i="13" s="1"/>
  <c r="F35" i="13"/>
  <c r="E35" i="13"/>
  <c r="D35" i="13"/>
  <c r="I34" i="13"/>
  <c r="G34" i="13"/>
  <c r="F34" i="13"/>
  <c r="H33" i="13" s="1"/>
  <c r="AA5" i="13" s="1"/>
  <c r="E34" i="13"/>
  <c r="D34" i="13"/>
  <c r="M33" i="13"/>
  <c r="G33" i="13"/>
  <c r="F33" i="13"/>
  <c r="E33" i="13"/>
  <c r="D33" i="13"/>
  <c r="G30" i="13"/>
  <c r="F30" i="13"/>
  <c r="D30" i="13"/>
  <c r="H29" i="13"/>
  <c r="G29" i="13"/>
  <c r="I30" i="13" s="1"/>
  <c r="Z12" i="13" s="1"/>
  <c r="F29" i="13"/>
  <c r="E29" i="13"/>
  <c r="D29" i="13"/>
  <c r="I28" i="13"/>
  <c r="H28" i="13"/>
  <c r="G28" i="13"/>
  <c r="F28" i="13"/>
  <c r="E28" i="13"/>
  <c r="D28" i="13"/>
  <c r="I27" i="13"/>
  <c r="H27" i="13"/>
  <c r="G27" i="13"/>
  <c r="F27" i="13"/>
  <c r="E27" i="13"/>
  <c r="D27" i="13"/>
  <c r="M26" i="13"/>
  <c r="L26" i="13"/>
  <c r="G26" i="13"/>
  <c r="F26" i="13"/>
  <c r="H26" i="13" s="1"/>
  <c r="Z5" i="13" s="1"/>
  <c r="E26" i="13"/>
  <c r="D26" i="13"/>
  <c r="G22" i="13"/>
  <c r="I22" i="13" s="1"/>
  <c r="D22" i="13"/>
  <c r="E21" i="13" s="1"/>
  <c r="G21" i="13"/>
  <c r="F21" i="13"/>
  <c r="D21" i="13"/>
  <c r="D20" i="13"/>
  <c r="G20" i="13" s="1"/>
  <c r="G19" i="13"/>
  <c r="F19" i="13"/>
  <c r="H18" i="13" s="1"/>
  <c r="D19" i="13"/>
  <c r="M18" i="13"/>
  <c r="L18" i="13"/>
  <c r="G18" i="13"/>
  <c r="I19" i="13" s="1"/>
  <c r="F18" i="13"/>
  <c r="E18" i="13"/>
  <c r="D18" i="13"/>
  <c r="D15" i="13"/>
  <c r="G15" i="13" s="1"/>
  <c r="G14" i="13"/>
  <c r="D14" i="13"/>
  <c r="F14" i="13" s="1"/>
  <c r="AE13" i="13"/>
  <c r="AD13" i="13"/>
  <c r="AC13" i="13"/>
  <c r="AA13" i="13"/>
  <c r="Z13" i="13"/>
  <c r="Y13" i="13"/>
  <c r="D13" i="13"/>
  <c r="G13" i="13" s="1"/>
  <c r="AE12" i="13"/>
  <c r="AD12" i="13"/>
  <c r="AB12" i="13"/>
  <c r="Y12" i="13"/>
  <c r="G12" i="13"/>
  <c r="I12" i="13" s="1"/>
  <c r="Y6" i="13" s="1"/>
  <c r="D12" i="13"/>
  <c r="F12" i="13" s="1"/>
  <c r="AE11" i="13"/>
  <c r="AC11" i="13"/>
  <c r="AB11" i="13"/>
  <c r="Y11" i="13"/>
  <c r="L11" i="13"/>
  <c r="X4" i="13" s="1"/>
  <c r="G11" i="13"/>
  <c r="D11" i="13"/>
  <c r="F11" i="13" s="1"/>
  <c r="AE10" i="13"/>
  <c r="AA10" i="13"/>
  <c r="Z10" i="13"/>
  <c r="Y10" i="13"/>
  <c r="AE9" i="13"/>
  <c r="AB9" i="13"/>
  <c r="AA9" i="13"/>
  <c r="Z9" i="13"/>
  <c r="Y9" i="13"/>
  <c r="AC8" i="13"/>
  <c r="Z8" i="13"/>
  <c r="Z7" i="13"/>
  <c r="AD6" i="13"/>
  <c r="Z6" i="13"/>
  <c r="AE5" i="13"/>
  <c r="Y5" i="13"/>
  <c r="AE4" i="13"/>
  <c r="AD4" i="13"/>
  <c r="AC4" i="13"/>
  <c r="AB4" i="13"/>
  <c r="Z4" i="13"/>
  <c r="AE3" i="13"/>
  <c r="AD3" i="13"/>
  <c r="AC3" i="13"/>
  <c r="AB3" i="13"/>
  <c r="AA3" i="13"/>
  <c r="Z3" i="13"/>
  <c r="Y3" i="13"/>
  <c r="X3" i="13"/>
  <c r="W3" i="13"/>
  <c r="G93" i="12"/>
  <c r="I93" i="12" s="1"/>
  <c r="F93" i="12"/>
  <c r="D93" i="12"/>
  <c r="H92" i="12"/>
  <c r="F92" i="12"/>
  <c r="D92" i="12"/>
  <c r="G92" i="12" s="1"/>
  <c r="I92" i="12" s="1"/>
  <c r="G91" i="12"/>
  <c r="F91" i="12"/>
  <c r="H91" i="12" s="1"/>
  <c r="D91" i="12"/>
  <c r="D90" i="12"/>
  <c r="F90" i="12" s="1"/>
  <c r="H90" i="12" s="1"/>
  <c r="L89" i="12"/>
  <c r="G89" i="12"/>
  <c r="D89" i="12"/>
  <c r="M89" i="12" s="1"/>
  <c r="I86" i="12"/>
  <c r="G86" i="12"/>
  <c r="F86" i="12"/>
  <c r="D86" i="12"/>
  <c r="G85" i="12"/>
  <c r="I85" i="12" s="1"/>
  <c r="F85" i="12"/>
  <c r="H85" i="12" s="1"/>
  <c r="E85" i="12"/>
  <c r="D85" i="12"/>
  <c r="I84" i="12"/>
  <c r="G84" i="12"/>
  <c r="E84" i="12"/>
  <c r="D84" i="12"/>
  <c r="F84" i="12" s="1"/>
  <c r="G83" i="12"/>
  <c r="F83" i="12"/>
  <c r="E83" i="12"/>
  <c r="D83" i="12"/>
  <c r="M82" i="12"/>
  <c r="L82" i="12"/>
  <c r="H82" i="12"/>
  <c r="F82" i="12"/>
  <c r="D82" i="12"/>
  <c r="G82" i="12" s="1"/>
  <c r="I83" i="12" s="1"/>
  <c r="D79" i="12"/>
  <c r="L75" i="12" s="1"/>
  <c r="G78" i="12"/>
  <c r="F78" i="12"/>
  <c r="D78" i="12"/>
  <c r="H77" i="12"/>
  <c r="F77" i="12"/>
  <c r="D77" i="12"/>
  <c r="G77" i="12" s="1"/>
  <c r="G76" i="12"/>
  <c r="I76" i="12" s="1"/>
  <c r="F76" i="12"/>
  <c r="H76" i="12" s="1"/>
  <c r="D76" i="12"/>
  <c r="M75" i="12"/>
  <c r="G75" i="12"/>
  <c r="F75" i="12"/>
  <c r="H75" i="12" s="1"/>
  <c r="E75" i="12"/>
  <c r="D75" i="12"/>
  <c r="G72" i="12"/>
  <c r="F72" i="12"/>
  <c r="D72" i="12"/>
  <c r="G71" i="12"/>
  <c r="I72" i="12" s="1"/>
  <c r="AE12" i="12" s="1"/>
  <c r="F71" i="12"/>
  <c r="H71" i="12" s="1"/>
  <c r="AE8" i="12" s="1"/>
  <c r="E71" i="12"/>
  <c r="D71" i="12"/>
  <c r="G70" i="12"/>
  <c r="I70" i="12" s="1"/>
  <c r="AE10" i="12" s="1"/>
  <c r="F70" i="12"/>
  <c r="H70" i="12" s="1"/>
  <c r="AE7" i="12" s="1"/>
  <c r="E70" i="12"/>
  <c r="D70" i="12"/>
  <c r="E69" i="12"/>
  <c r="D69" i="12"/>
  <c r="G69" i="12" s="1"/>
  <c r="I69" i="12" s="1"/>
  <c r="AE9" i="12" s="1"/>
  <c r="M68" i="12"/>
  <c r="AE13" i="12" s="1"/>
  <c r="L68" i="12"/>
  <c r="G68" i="12"/>
  <c r="F68" i="12"/>
  <c r="D68" i="12"/>
  <c r="G65" i="12"/>
  <c r="F65" i="12"/>
  <c r="D65" i="12"/>
  <c r="D64" i="12"/>
  <c r="F64" i="12" s="1"/>
  <c r="G63" i="12"/>
  <c r="F63" i="12"/>
  <c r="D63" i="12"/>
  <c r="H62" i="12"/>
  <c r="AD6" i="12" s="1"/>
  <c r="G62" i="12"/>
  <c r="I63" i="12" s="1"/>
  <c r="AD10" i="12" s="1"/>
  <c r="F62" i="12"/>
  <c r="D62" i="12"/>
  <c r="E62" i="12" s="1"/>
  <c r="M61" i="12"/>
  <c r="L61" i="12"/>
  <c r="AD4" i="12" s="1"/>
  <c r="G61" i="12"/>
  <c r="F61" i="12"/>
  <c r="H61" i="12" s="1"/>
  <c r="AD5" i="12" s="1"/>
  <c r="E61" i="12"/>
  <c r="D61" i="12"/>
  <c r="F58" i="12"/>
  <c r="H57" i="12" s="1"/>
  <c r="AC8" i="12" s="1"/>
  <c r="D58" i="12"/>
  <c r="L54" i="12" s="1"/>
  <c r="AC4" i="12" s="1"/>
  <c r="G57" i="12"/>
  <c r="F57" i="12"/>
  <c r="E57" i="12"/>
  <c r="D57" i="12"/>
  <c r="G56" i="12"/>
  <c r="I56" i="12" s="1"/>
  <c r="AC10" i="12" s="1"/>
  <c r="F56" i="12"/>
  <c r="H56" i="12" s="1"/>
  <c r="AC7" i="12" s="1"/>
  <c r="E56" i="12"/>
  <c r="D56" i="12"/>
  <c r="G55" i="12"/>
  <c r="F55" i="12"/>
  <c r="H55" i="12" s="1"/>
  <c r="AC6" i="12" s="1"/>
  <c r="E55" i="12"/>
  <c r="D55" i="12"/>
  <c r="D54" i="12"/>
  <c r="M54" i="12" s="1"/>
  <c r="AC13" i="12" s="1"/>
  <c r="G44" i="12"/>
  <c r="I44" i="12" s="1"/>
  <c r="AB12" i="12" s="1"/>
  <c r="D44" i="12"/>
  <c r="F44" i="12" s="1"/>
  <c r="G43" i="12"/>
  <c r="F43" i="12"/>
  <c r="E43" i="12"/>
  <c r="D43" i="12"/>
  <c r="D42" i="12"/>
  <c r="F42" i="12" s="1"/>
  <c r="I41" i="12"/>
  <c r="AB9" i="12" s="1"/>
  <c r="G41" i="12"/>
  <c r="F41" i="12"/>
  <c r="D41" i="12"/>
  <c r="M40" i="12"/>
  <c r="L40" i="12"/>
  <c r="AB4" i="12" s="1"/>
  <c r="H40" i="12"/>
  <c r="G40" i="12"/>
  <c r="F40" i="12"/>
  <c r="E40" i="12"/>
  <c r="D40" i="12"/>
  <c r="G37" i="12"/>
  <c r="F37" i="12"/>
  <c r="D37" i="12"/>
  <c r="E36" i="12"/>
  <c r="D36" i="12"/>
  <c r="G36" i="12" s="1"/>
  <c r="G35" i="12"/>
  <c r="F35" i="12"/>
  <c r="D35" i="12"/>
  <c r="G34" i="12"/>
  <c r="I35" i="12" s="1"/>
  <c r="AA10" i="12" s="1"/>
  <c r="F34" i="12"/>
  <c r="H34" i="12" s="1"/>
  <c r="AA6" i="12" s="1"/>
  <c r="E34" i="12"/>
  <c r="D34" i="12"/>
  <c r="M33" i="12"/>
  <c r="AA13" i="12" s="1"/>
  <c r="L33" i="12"/>
  <c r="G33" i="12"/>
  <c r="F33" i="12"/>
  <c r="H33" i="12" s="1"/>
  <c r="AA5" i="12" s="1"/>
  <c r="E33" i="12"/>
  <c r="D33" i="12"/>
  <c r="G30" i="12"/>
  <c r="I30" i="12" s="1"/>
  <c r="Z12" i="12" s="1"/>
  <c r="F30" i="12"/>
  <c r="D30" i="12"/>
  <c r="H29" i="12"/>
  <c r="Z8" i="12" s="1"/>
  <c r="G29" i="12"/>
  <c r="I29" i="12" s="1"/>
  <c r="Z11" i="12" s="1"/>
  <c r="F29" i="12"/>
  <c r="D29" i="12"/>
  <c r="E29" i="12" s="1"/>
  <c r="H28" i="12"/>
  <c r="Z7" i="12" s="1"/>
  <c r="G28" i="12"/>
  <c r="I28" i="12" s="1"/>
  <c r="Z10" i="12" s="1"/>
  <c r="F28" i="12"/>
  <c r="D28" i="12"/>
  <c r="E28" i="12" s="1"/>
  <c r="H27" i="12"/>
  <c r="Z6" i="12" s="1"/>
  <c r="G27" i="12"/>
  <c r="I27" i="12" s="1"/>
  <c r="Z9" i="12" s="1"/>
  <c r="F27" i="12"/>
  <c r="H26" i="12" s="1"/>
  <c r="Z5" i="12" s="1"/>
  <c r="D27" i="12"/>
  <c r="E27" i="12" s="1"/>
  <c r="M26" i="12"/>
  <c r="L26" i="12"/>
  <c r="G26" i="12"/>
  <c r="F26" i="12"/>
  <c r="E26" i="12"/>
  <c r="D26" i="12"/>
  <c r="D11" i="12"/>
  <c r="G22" i="12"/>
  <c r="F22" i="12"/>
  <c r="D22" i="12"/>
  <c r="H21" i="12"/>
  <c r="G21" i="12"/>
  <c r="I22" i="12" s="1"/>
  <c r="Y12" i="12" s="1"/>
  <c r="F21" i="12"/>
  <c r="E21" i="12"/>
  <c r="D21" i="12"/>
  <c r="G20" i="12"/>
  <c r="I20" i="12" s="1"/>
  <c r="Y10" i="12" s="1"/>
  <c r="F20" i="12"/>
  <c r="H20" i="12" s="1"/>
  <c r="Y7" i="12" s="1"/>
  <c r="E20" i="12"/>
  <c r="D20" i="12"/>
  <c r="E19" i="12"/>
  <c r="D19" i="12"/>
  <c r="G19" i="12" s="1"/>
  <c r="I19" i="12" s="1"/>
  <c r="Y9" i="12" s="1"/>
  <c r="M18" i="12"/>
  <c r="Y13" i="12" s="1"/>
  <c r="L18" i="12"/>
  <c r="G18" i="12"/>
  <c r="F18" i="12"/>
  <c r="D18" i="12"/>
  <c r="D15" i="12"/>
  <c r="F15" i="12" s="1"/>
  <c r="D14" i="12"/>
  <c r="F14" i="12" s="1"/>
  <c r="AD13" i="12"/>
  <c r="AB13" i="12"/>
  <c r="Z13" i="12"/>
  <c r="D13" i="12"/>
  <c r="G13" i="12" s="1"/>
  <c r="D12" i="12"/>
  <c r="G12" i="12" s="1"/>
  <c r="L11" i="12"/>
  <c r="X4" i="12" s="1"/>
  <c r="Y8" i="12"/>
  <c r="AB5" i="12"/>
  <c r="AE4" i="12"/>
  <c r="AA4" i="12"/>
  <c r="Z4" i="12"/>
  <c r="Y4" i="12"/>
  <c r="AE3" i="12"/>
  <c r="AD3" i="12"/>
  <c r="AC3" i="12"/>
  <c r="AB3" i="12"/>
  <c r="AA3" i="12"/>
  <c r="Z3" i="12"/>
  <c r="Y3" i="12"/>
  <c r="X3" i="12"/>
  <c r="W3" i="12"/>
  <c r="H14" i="12" l="1"/>
  <c r="X8" i="12" s="1"/>
  <c r="F12" i="12"/>
  <c r="G15" i="12"/>
  <c r="I15" i="12" s="1"/>
  <c r="X12" i="12" s="1"/>
  <c r="I13" i="12"/>
  <c r="X10" i="12" s="1"/>
  <c r="H14" i="13"/>
  <c r="X8" i="13" s="1"/>
  <c r="I15" i="13"/>
  <c r="X12" i="13" s="1"/>
  <c r="F15" i="13"/>
  <c r="E14" i="13"/>
  <c r="H11" i="13"/>
  <c r="X5" i="13" s="1"/>
  <c r="E11" i="13"/>
  <c r="M11" i="12"/>
  <c r="X13" i="12" s="1"/>
  <c r="G11" i="12"/>
  <c r="I12" i="12" s="1"/>
  <c r="X9" i="12" s="1"/>
  <c r="F11" i="12"/>
  <c r="H11" i="12" s="1"/>
  <c r="X5" i="12" s="1"/>
  <c r="E11" i="12"/>
  <c r="I64" i="13"/>
  <c r="I65" i="13"/>
  <c r="I36" i="12"/>
  <c r="AA11" i="12" s="1"/>
  <c r="I37" i="12"/>
  <c r="AA12" i="12" s="1"/>
  <c r="H41" i="12"/>
  <c r="AB6" i="12" s="1"/>
  <c r="H42" i="12"/>
  <c r="AB7" i="12" s="1"/>
  <c r="I48" i="13"/>
  <c r="AC9" i="13" s="1"/>
  <c r="I49" i="13"/>
  <c r="AC10" i="13" s="1"/>
  <c r="I78" i="12"/>
  <c r="I77" i="12"/>
  <c r="H43" i="12"/>
  <c r="AB8" i="12" s="1"/>
  <c r="H63" i="12"/>
  <c r="AD7" i="12" s="1"/>
  <c r="H64" i="12"/>
  <c r="AD8" i="12" s="1"/>
  <c r="H83" i="12"/>
  <c r="H84" i="12"/>
  <c r="I20" i="13"/>
  <c r="I21" i="13"/>
  <c r="I13" i="13"/>
  <c r="I14" i="13"/>
  <c r="H21" i="13"/>
  <c r="I57" i="12"/>
  <c r="AC11" i="12" s="1"/>
  <c r="I56" i="13"/>
  <c r="AD10" i="13" s="1"/>
  <c r="E14" i="12"/>
  <c r="E42" i="12"/>
  <c r="E54" i="12"/>
  <c r="I62" i="12"/>
  <c r="AD9" i="12" s="1"/>
  <c r="E64" i="12"/>
  <c r="F79" i="12"/>
  <c r="H78" i="12" s="1"/>
  <c r="E90" i="12"/>
  <c r="M11" i="13"/>
  <c r="E20" i="13"/>
  <c r="F37" i="13"/>
  <c r="H36" i="13" s="1"/>
  <c r="AA8" i="13" s="1"/>
  <c r="E48" i="13"/>
  <c r="E64" i="13"/>
  <c r="I29" i="13"/>
  <c r="Z11" i="13" s="1"/>
  <c r="F48" i="13"/>
  <c r="H48" i="13" s="1"/>
  <c r="AC6" i="13" s="1"/>
  <c r="I34" i="12"/>
  <c r="AA9" i="12" s="1"/>
  <c r="G79" i="12"/>
  <c r="I79" i="12" s="1"/>
  <c r="F20" i="13"/>
  <c r="H34" i="13"/>
  <c r="AA6" i="13" s="1"/>
  <c r="E47" i="13"/>
  <c r="F64" i="13"/>
  <c r="E12" i="12"/>
  <c r="F13" i="12"/>
  <c r="G14" i="12"/>
  <c r="I14" i="12" s="1"/>
  <c r="X11" i="12" s="1"/>
  <c r="E18" i="12"/>
  <c r="F19" i="12"/>
  <c r="F36" i="12"/>
  <c r="E41" i="12"/>
  <c r="G42" i="12"/>
  <c r="I42" i="12" s="1"/>
  <c r="AB10" i="12" s="1"/>
  <c r="G54" i="12"/>
  <c r="I55" i="12" s="1"/>
  <c r="AC9" i="12" s="1"/>
  <c r="G58" i="12"/>
  <c r="I58" i="12" s="1"/>
  <c r="AC12" i="12" s="1"/>
  <c r="E63" i="12"/>
  <c r="G64" i="12"/>
  <c r="I64" i="12" s="1"/>
  <c r="AD11" i="12" s="1"/>
  <c r="E68" i="12"/>
  <c r="F69" i="12"/>
  <c r="E78" i="12"/>
  <c r="F89" i="12"/>
  <c r="H89" i="12" s="1"/>
  <c r="G90" i="12"/>
  <c r="I90" i="12" s="1"/>
  <c r="E13" i="13"/>
  <c r="E19" i="13"/>
  <c r="E36" i="13"/>
  <c r="E63" i="13"/>
  <c r="E13" i="12"/>
  <c r="I71" i="12"/>
  <c r="AE11" i="12" s="1"/>
  <c r="E89" i="12"/>
  <c r="G37" i="13"/>
  <c r="I37" i="13" s="1"/>
  <c r="AA12" i="13" s="1"/>
  <c r="E35" i="12"/>
  <c r="E12" i="13"/>
  <c r="F13" i="13"/>
  <c r="I21" i="12"/>
  <c r="Y11" i="12" s="1"/>
  <c r="F54" i="12"/>
  <c r="H54" i="12" s="1"/>
  <c r="AC5" i="12" s="1"/>
  <c r="X9" i="13"/>
  <c r="E77" i="12"/>
  <c r="E82" i="12"/>
  <c r="E92" i="12"/>
  <c r="F22" i="13"/>
  <c r="H42" i="13"/>
  <c r="AB7" i="13" s="1"/>
  <c r="H57" i="13"/>
  <c r="AD8" i="13" s="1"/>
  <c r="E76" i="12"/>
  <c r="E91" i="12"/>
  <c r="V21" i="11" a="1"/>
  <c r="V21" i="11" s="1"/>
  <c r="W27" i="13" s="1"/>
  <c r="D8" i="13" s="1"/>
  <c r="F8" i="13" s="1"/>
  <c r="V20" i="11" a="1"/>
  <c r="V20" i="11" s="1"/>
  <c r="W26" i="13" s="1"/>
  <c r="D7" i="13" s="1"/>
  <c r="G7" i="13" s="1"/>
  <c r="V19" i="11" a="1"/>
  <c r="V19" i="11" s="1"/>
  <c r="W25" i="13" s="1"/>
  <c r="D6" i="13" s="1"/>
  <c r="F6" i="13" s="1"/>
  <c r="V18" i="11" a="1"/>
  <c r="V18" i="11" s="1"/>
  <c r="W24" i="13" s="1"/>
  <c r="D5" i="13" s="1"/>
  <c r="G5" i="13" s="1"/>
  <c r="V17" i="11" a="1"/>
  <c r="V17" i="11" s="1"/>
  <c r="W23" i="13" s="1"/>
  <c r="D4" i="13" s="1"/>
  <c r="M4" i="13" s="1"/>
  <c r="W13" i="13" s="1"/>
  <c r="V16" i="11"/>
  <c r="V15" i="11"/>
  <c r="V12" i="11"/>
  <c r="V10" i="11" a="1"/>
  <c r="V10" i="11" s="1"/>
  <c r="W28" i="12" s="1"/>
  <c r="D8" i="12" s="1"/>
  <c r="V9" i="11" a="1"/>
  <c r="V9" i="11" s="1"/>
  <c r="W27" i="12" s="1"/>
  <c r="D7" i="12" s="1"/>
  <c r="G7" i="12" s="1"/>
  <c r="V8" i="11" a="1"/>
  <c r="V8" i="11" s="1"/>
  <c r="W26" i="12" s="1"/>
  <c r="D6" i="12" s="1"/>
  <c r="V7" i="11" a="1"/>
  <c r="V7" i="11" s="1"/>
  <c r="W25" i="12" s="1"/>
  <c r="D5" i="12" s="1"/>
  <c r="G5" i="12" s="1"/>
  <c r="V6" i="11" a="1"/>
  <c r="V6" i="11" s="1"/>
  <c r="W24" i="12" s="1"/>
  <c r="D4" i="12" s="1"/>
  <c r="F4" i="12" s="1"/>
  <c r="F6" i="12" l="1"/>
  <c r="G6" i="12"/>
  <c r="I7" i="12" s="1"/>
  <c r="W11" i="12" s="1"/>
  <c r="F8" i="12"/>
  <c r="L4" i="12"/>
  <c r="W4" i="12" s="1"/>
  <c r="G8" i="12"/>
  <c r="I8" i="12" s="1"/>
  <c r="W12" i="12" s="1"/>
  <c r="L4" i="13"/>
  <c r="W4" i="13" s="1"/>
  <c r="F5" i="12"/>
  <c r="E7" i="13"/>
  <c r="F7" i="12"/>
  <c r="F5" i="13"/>
  <c r="H5" i="13" s="1"/>
  <c r="W6" i="13" s="1"/>
  <c r="E5" i="12"/>
  <c r="E5" i="13"/>
  <c r="G4" i="12"/>
  <c r="I5" i="12" s="1"/>
  <c r="W9" i="12" s="1"/>
  <c r="E7" i="12"/>
  <c r="E4" i="12"/>
  <c r="F4" i="13"/>
  <c r="G8" i="13"/>
  <c r="I8" i="13" s="1"/>
  <c r="W12" i="13" s="1"/>
  <c r="M4" i="12"/>
  <c r="W13" i="12" s="1"/>
  <c r="E4" i="13"/>
  <c r="G4" i="13"/>
  <c r="I5" i="13" s="1"/>
  <c r="W9" i="13" s="1"/>
  <c r="E6" i="13"/>
  <c r="E6" i="12"/>
  <c r="G6" i="13"/>
  <c r="I6" i="13" s="1"/>
  <c r="W10" i="13" s="1"/>
  <c r="F7" i="13"/>
  <c r="H6" i="13" s="1"/>
  <c r="W7" i="13" s="1"/>
  <c r="H12" i="12"/>
  <c r="X6" i="12" s="1"/>
  <c r="H13" i="12"/>
  <c r="X7" i="12" s="1"/>
  <c r="H47" i="13"/>
  <c r="AC5" i="13" s="1"/>
  <c r="H63" i="13"/>
  <c r="AE6" i="13" s="1"/>
  <c r="H64" i="13"/>
  <c r="AE7" i="13" s="1"/>
  <c r="H12" i="13"/>
  <c r="X6" i="13" s="1"/>
  <c r="H13" i="13"/>
  <c r="X7" i="13" s="1"/>
  <c r="H68" i="12"/>
  <c r="AE5" i="12" s="1"/>
  <c r="H69" i="12"/>
  <c r="AE6" i="12" s="1"/>
  <c r="H35" i="12"/>
  <c r="AA7" i="12" s="1"/>
  <c r="H36" i="12"/>
  <c r="AA8" i="12" s="1"/>
  <c r="X11" i="13"/>
  <c r="Y8" i="13"/>
  <c r="I43" i="12"/>
  <c r="AB11" i="12" s="1"/>
  <c r="H18" i="12"/>
  <c r="Y5" i="12" s="1"/>
  <c r="H19" i="12"/>
  <c r="Y6" i="12" s="1"/>
  <c r="H19" i="13"/>
  <c r="H20" i="13"/>
  <c r="Y7" i="13"/>
  <c r="X10" i="13"/>
  <c r="X13" i="13"/>
  <c r="Y4" i="13"/>
  <c r="I65" i="12"/>
  <c r="AD12" i="12" s="1"/>
  <c r="I91" i="12"/>
  <c r="H6" i="12" l="1"/>
  <c r="W7" i="12" s="1"/>
  <c r="H4" i="13"/>
  <c r="W5" i="13" s="1"/>
  <c r="I6" i="12"/>
  <c r="W10" i="12" s="1"/>
  <c r="H7" i="13"/>
  <c r="W8" i="13" s="1"/>
  <c r="I7" i="13"/>
  <c r="W11" i="13" s="1"/>
  <c r="H7" i="12"/>
  <c r="W8" i="12" s="1"/>
  <c r="H5" i="12"/>
  <c r="W6" i="12" s="1"/>
  <c r="H4" i="12"/>
  <c r="W5" i="12" s="1"/>
  <c r="Y5" i="7" l="1"/>
  <c r="Y9" i="7"/>
  <c r="Y10" i="7"/>
  <c r="Y11" i="7"/>
  <c r="Y12" i="7"/>
  <c r="Y13" i="7"/>
  <c r="D51" i="7" l="1"/>
  <c r="L47" i="7" s="1"/>
  <c r="AC4" i="7" s="1"/>
  <c r="D44" i="7"/>
  <c r="L40" i="7" s="1"/>
  <c r="AB4" i="7" s="1"/>
  <c r="D37" i="7"/>
  <c r="D30" i="7"/>
  <c r="D22" i="7"/>
  <c r="X27" i="7"/>
  <c r="D15" i="7" s="1"/>
  <c r="V21" i="10" a="1"/>
  <c r="V21" i="10" s="1"/>
  <c r="W27" i="7" s="1"/>
  <c r="D8" i="7" s="1"/>
  <c r="D50" i="7"/>
  <c r="D43" i="7"/>
  <c r="D36" i="7"/>
  <c r="D29" i="7"/>
  <c r="G29" i="7" s="1"/>
  <c r="D21" i="7"/>
  <c r="X26" i="7"/>
  <c r="D14" i="7" s="1"/>
  <c r="V20" i="10" a="1"/>
  <c r="V20" i="10" s="1"/>
  <c r="W26" i="7" s="1"/>
  <c r="D7" i="7" s="1"/>
  <c r="D49" i="7"/>
  <c r="D42" i="7"/>
  <c r="D35" i="7"/>
  <c r="D28" i="7"/>
  <c r="D20" i="7"/>
  <c r="G20" i="7" s="1"/>
  <c r="X25" i="7"/>
  <c r="D13" i="7" s="1"/>
  <c r="G13" i="7" s="1"/>
  <c r="V19" i="10" a="1"/>
  <c r="V19" i="10" s="1"/>
  <c r="W25" i="7" s="1"/>
  <c r="D6" i="7" s="1"/>
  <c r="G6" i="7" s="1"/>
  <c r="D48" i="7"/>
  <c r="F48" i="7" s="1"/>
  <c r="D41" i="7"/>
  <c r="G41" i="7" s="1"/>
  <c r="D34" i="7"/>
  <c r="G34" i="7" s="1"/>
  <c r="D27" i="7"/>
  <c r="G27" i="7" s="1"/>
  <c r="D19" i="7"/>
  <c r="G19" i="7" s="1"/>
  <c r="X24" i="7"/>
  <c r="D12" i="7" s="1"/>
  <c r="G12" i="7" s="1"/>
  <c r="V18" i="10" a="1"/>
  <c r="V18" i="10" s="1"/>
  <c r="W24" i="7" s="1"/>
  <c r="D5" i="7" s="1"/>
  <c r="D47" i="7"/>
  <c r="M47" i="7" s="1"/>
  <c r="AC13" i="7" s="1"/>
  <c r="D40" i="7"/>
  <c r="D33" i="7"/>
  <c r="D26" i="7"/>
  <c r="M26" i="7" s="1"/>
  <c r="Z13" i="7" s="1"/>
  <c r="D18" i="7"/>
  <c r="M18" i="7" s="1"/>
  <c r="X23" i="7"/>
  <c r="D11" i="7" s="1"/>
  <c r="V17" i="10" a="1"/>
  <c r="V17" i="10" s="1"/>
  <c r="W23" i="7" s="1"/>
  <c r="D4" i="7" s="1"/>
  <c r="M4" i="7" s="1"/>
  <c r="W13" i="7" s="1"/>
  <c r="V16" i="10"/>
  <c r="V15" i="10"/>
  <c r="V12" i="10"/>
  <c r="D58" i="8"/>
  <c r="G58" i="8" s="1"/>
  <c r="D44" i="8"/>
  <c r="D37" i="8"/>
  <c r="L33" i="8" s="1"/>
  <c r="AA4" i="8" s="1"/>
  <c r="D30" i="8"/>
  <c r="L26" i="8" s="1"/>
  <c r="Z4" i="8" s="1"/>
  <c r="D22" i="8"/>
  <c r="X28" i="8"/>
  <c r="D15" i="8" s="1"/>
  <c r="G15" i="8" s="1"/>
  <c r="V10" i="10" a="1"/>
  <c r="V10" i="10" s="1"/>
  <c r="W28" i="8" s="1"/>
  <c r="D8" i="8" s="1"/>
  <c r="D57" i="8"/>
  <c r="D43" i="8"/>
  <c r="D36" i="8"/>
  <c r="G36" i="8" s="1"/>
  <c r="D29" i="8"/>
  <c r="D21" i="8"/>
  <c r="F21" i="8" s="1"/>
  <c r="X27" i="8"/>
  <c r="D14" i="8" s="1"/>
  <c r="V9" i="10" a="1"/>
  <c r="V9" i="10" s="1"/>
  <c r="W27" i="8" s="1"/>
  <c r="D7" i="8" s="1"/>
  <c r="D56" i="8"/>
  <c r="D42" i="8"/>
  <c r="D35" i="8"/>
  <c r="D28" i="8"/>
  <c r="D20" i="8"/>
  <c r="X26" i="8"/>
  <c r="D13" i="8" s="1"/>
  <c r="V8" i="10" a="1"/>
  <c r="V8" i="10" s="1"/>
  <c r="W26" i="8" s="1"/>
  <c r="D6" i="8" s="1"/>
  <c r="D55" i="8"/>
  <c r="D41" i="8"/>
  <c r="D34" i="8"/>
  <c r="D27" i="8"/>
  <c r="D19" i="8"/>
  <c r="X25" i="8"/>
  <c r="D12" i="8" s="1"/>
  <c r="V7" i="10" a="1"/>
  <c r="V7" i="10" s="1"/>
  <c r="W25" i="8" s="1"/>
  <c r="D5" i="8" s="1"/>
  <c r="F5" i="8" s="1"/>
  <c r="D54" i="8"/>
  <c r="G54" i="8" s="1"/>
  <c r="D40" i="8"/>
  <c r="D33" i="8"/>
  <c r="D26" i="8"/>
  <c r="D18" i="8"/>
  <c r="M18" i="8" s="1"/>
  <c r="Y13" i="8" s="1"/>
  <c r="X24" i="8"/>
  <c r="D11" i="8" s="1"/>
  <c r="M11" i="8" s="1"/>
  <c r="X13" i="8" s="1"/>
  <c r="V6" i="10" a="1"/>
  <c r="V6" i="10" s="1"/>
  <c r="W24" i="8" s="1"/>
  <c r="D4" i="8" s="1"/>
  <c r="F4" i="8" s="1"/>
  <c r="D66" i="7"/>
  <c r="D58" i="7"/>
  <c r="L54" i="7" s="1"/>
  <c r="AD4" i="7" s="1"/>
  <c r="D65" i="7"/>
  <c r="D57" i="7"/>
  <c r="G57" i="7" s="1"/>
  <c r="D64" i="7"/>
  <c r="D56" i="7"/>
  <c r="D63" i="7"/>
  <c r="D55" i="7"/>
  <c r="D62" i="7"/>
  <c r="D54" i="7"/>
  <c r="AE13" i="7"/>
  <c r="AE12" i="7"/>
  <c r="AE11" i="7"/>
  <c r="AE10" i="7"/>
  <c r="AE9" i="7"/>
  <c r="AE3" i="7"/>
  <c r="AD3" i="7"/>
  <c r="AC3" i="7"/>
  <c r="AB3" i="7"/>
  <c r="AA3" i="7"/>
  <c r="Z3" i="7"/>
  <c r="Y3" i="7"/>
  <c r="X3" i="7"/>
  <c r="W3" i="7"/>
  <c r="I93" i="8"/>
  <c r="G93" i="8"/>
  <c r="F93" i="8"/>
  <c r="D93" i="8"/>
  <c r="I92" i="8"/>
  <c r="H92" i="8"/>
  <c r="G92" i="8"/>
  <c r="F92" i="8"/>
  <c r="E92" i="8"/>
  <c r="D92" i="8"/>
  <c r="I91" i="8"/>
  <c r="H91" i="8"/>
  <c r="G91" i="8"/>
  <c r="F91" i="8"/>
  <c r="E91" i="8"/>
  <c r="D91" i="8"/>
  <c r="I90" i="8"/>
  <c r="H90" i="8"/>
  <c r="G90" i="8"/>
  <c r="F90" i="8"/>
  <c r="E90" i="8"/>
  <c r="D90" i="8"/>
  <c r="M89" i="8"/>
  <c r="L89" i="8"/>
  <c r="H89" i="8"/>
  <c r="G89" i="8"/>
  <c r="F89" i="8"/>
  <c r="E89" i="8"/>
  <c r="D89" i="8"/>
  <c r="I86" i="8"/>
  <c r="G86" i="8"/>
  <c r="F86" i="8"/>
  <c r="D86" i="8"/>
  <c r="I85" i="8"/>
  <c r="H85" i="8"/>
  <c r="G85" i="8"/>
  <c r="F85" i="8"/>
  <c r="E85" i="8"/>
  <c r="D85" i="8"/>
  <c r="I84" i="8"/>
  <c r="H84" i="8"/>
  <c r="G84" i="8"/>
  <c r="F84" i="8"/>
  <c r="E84" i="8"/>
  <c r="D84" i="8"/>
  <c r="I83" i="8"/>
  <c r="H83" i="8"/>
  <c r="G83" i="8"/>
  <c r="F83" i="8"/>
  <c r="E83" i="8"/>
  <c r="D83" i="8"/>
  <c r="M82" i="8"/>
  <c r="L82" i="8"/>
  <c r="H82" i="8"/>
  <c r="G82" i="8"/>
  <c r="F82" i="8"/>
  <c r="E82" i="8"/>
  <c r="D82" i="8"/>
  <c r="I79" i="8"/>
  <c r="G79" i="8"/>
  <c r="F79" i="8"/>
  <c r="D79" i="8"/>
  <c r="I78" i="8"/>
  <c r="H78" i="8"/>
  <c r="G78" i="8"/>
  <c r="F78" i="8"/>
  <c r="E78" i="8"/>
  <c r="D78" i="8"/>
  <c r="I77" i="8"/>
  <c r="H77" i="8"/>
  <c r="G77" i="8"/>
  <c r="F77" i="8"/>
  <c r="E77" i="8"/>
  <c r="D77" i="8"/>
  <c r="I76" i="8"/>
  <c r="H76" i="8"/>
  <c r="G76" i="8"/>
  <c r="F76" i="8"/>
  <c r="E76" i="8"/>
  <c r="D76" i="8"/>
  <c r="M75" i="8"/>
  <c r="L75" i="8"/>
  <c r="H75" i="8"/>
  <c r="G75" i="8"/>
  <c r="F75" i="8"/>
  <c r="E75" i="8"/>
  <c r="D75" i="8"/>
  <c r="D72" i="8"/>
  <c r="D65" i="8"/>
  <c r="G65" i="8" s="1"/>
  <c r="D71" i="8"/>
  <c r="G71" i="8" s="1"/>
  <c r="D64" i="8"/>
  <c r="D70" i="8"/>
  <c r="D63" i="8"/>
  <c r="D69" i="8"/>
  <c r="D62" i="8"/>
  <c r="D68" i="8"/>
  <c r="D61" i="8"/>
  <c r="M61" i="8" s="1"/>
  <c r="AD13" i="8" s="1"/>
  <c r="AE3" i="8"/>
  <c r="AD3" i="8"/>
  <c r="AC3" i="8"/>
  <c r="AB3" i="8"/>
  <c r="AA3" i="8"/>
  <c r="Z3" i="8"/>
  <c r="Y3" i="8"/>
  <c r="X3" i="8"/>
  <c r="W3" i="8"/>
  <c r="E35" i="7" l="1"/>
  <c r="E28" i="7"/>
  <c r="G64" i="7"/>
  <c r="E64" i="7"/>
  <c r="E65" i="7"/>
  <c r="G65" i="7"/>
  <c r="F65" i="7"/>
  <c r="G62" i="7"/>
  <c r="M62" i="7"/>
  <c r="F62" i="7"/>
  <c r="F58" i="7"/>
  <c r="G58" i="7"/>
  <c r="I58" i="7" s="1"/>
  <c r="AD12" i="7" s="1"/>
  <c r="E56" i="7"/>
  <c r="G56" i="7"/>
  <c r="I57" i="7" s="1"/>
  <c r="AD11" i="7" s="1"/>
  <c r="F56" i="7"/>
  <c r="G66" i="7"/>
  <c r="L62" i="7"/>
  <c r="AE4" i="7" s="1"/>
  <c r="F66" i="7"/>
  <c r="G64" i="8"/>
  <c r="E64" i="8"/>
  <c r="F64" i="8"/>
  <c r="F63" i="7"/>
  <c r="E63" i="7"/>
  <c r="G63" i="7"/>
  <c r="E62" i="7"/>
  <c r="E63" i="8"/>
  <c r="G63" i="8"/>
  <c r="F63" i="8"/>
  <c r="E68" i="8"/>
  <c r="M68" i="8"/>
  <c r="AE13" i="8" s="1"/>
  <c r="G68" i="8"/>
  <c r="F68" i="8"/>
  <c r="M54" i="7"/>
  <c r="AD13" i="7" s="1"/>
  <c r="F54" i="7"/>
  <c r="G54" i="7"/>
  <c r="E54" i="7"/>
  <c r="G62" i="8"/>
  <c r="E62" i="8"/>
  <c r="F62" i="8"/>
  <c r="E61" i="8"/>
  <c r="L68" i="8"/>
  <c r="AE4" i="8" s="1"/>
  <c r="G72" i="8"/>
  <c r="I72" i="8" s="1"/>
  <c r="AE12" i="8" s="1"/>
  <c r="E71" i="8"/>
  <c r="F72" i="8"/>
  <c r="F70" i="8"/>
  <c r="E70" i="8"/>
  <c r="G70" i="8"/>
  <c r="E55" i="7"/>
  <c r="G55" i="7"/>
  <c r="F55" i="7"/>
  <c r="F69" i="8"/>
  <c r="G69" i="8"/>
  <c r="E69" i="8"/>
  <c r="L61" i="8"/>
  <c r="AD4" i="8" s="1"/>
  <c r="F61" i="8"/>
  <c r="F65" i="8"/>
  <c r="F71" i="8"/>
  <c r="E57" i="7"/>
  <c r="F64" i="7"/>
  <c r="G61" i="8"/>
  <c r="F57" i="7"/>
  <c r="E41" i="8"/>
  <c r="G8" i="7"/>
  <c r="L4" i="7"/>
  <c r="W4" i="7" s="1"/>
  <c r="G15" i="7"/>
  <c r="L11" i="7"/>
  <c r="X4" i="7" s="1"/>
  <c r="M11" i="7"/>
  <c r="G11" i="7"/>
  <c r="I12" i="7" s="1"/>
  <c r="E33" i="7"/>
  <c r="M33" i="7"/>
  <c r="AA13" i="7" s="1"/>
  <c r="G33" i="7"/>
  <c r="I34" i="7" s="1"/>
  <c r="AA9" i="7" s="1"/>
  <c r="F33" i="7"/>
  <c r="F12" i="7"/>
  <c r="G28" i="7"/>
  <c r="I28" i="7" s="1"/>
  <c r="Z10" i="7" s="1"/>
  <c r="F6" i="7"/>
  <c r="E12" i="7"/>
  <c r="F28" i="7"/>
  <c r="E5" i="7"/>
  <c r="E19" i="7"/>
  <c r="I20" i="7"/>
  <c r="F19" i="7"/>
  <c r="I13" i="7"/>
  <c r="G21" i="7"/>
  <c r="I21" i="7" s="1"/>
  <c r="F21" i="7"/>
  <c r="E21" i="7"/>
  <c r="G30" i="7"/>
  <c r="I30" i="7" s="1"/>
  <c r="Z12" i="7" s="1"/>
  <c r="F30" i="7"/>
  <c r="L26" i="7"/>
  <c r="Z4" i="7" s="1"/>
  <c r="F42" i="7"/>
  <c r="G42" i="7"/>
  <c r="I42" i="7" s="1"/>
  <c r="AB10" i="7" s="1"/>
  <c r="F36" i="7"/>
  <c r="G36" i="7"/>
  <c r="G37" i="7"/>
  <c r="F37" i="7"/>
  <c r="L33" i="7"/>
  <c r="AA4" i="7" s="1"/>
  <c r="E49" i="7"/>
  <c r="G49" i="7"/>
  <c r="F49" i="7"/>
  <c r="H48" i="7" s="1"/>
  <c r="AC6" i="7" s="1"/>
  <c r="G43" i="7"/>
  <c r="F43" i="7"/>
  <c r="E43" i="7"/>
  <c r="E29" i="8"/>
  <c r="G7" i="7"/>
  <c r="I7" i="7" s="1"/>
  <c r="W11" i="7" s="1"/>
  <c r="F7" i="7"/>
  <c r="E7" i="7"/>
  <c r="E6" i="7"/>
  <c r="L18" i="7"/>
  <c r="G22" i="7"/>
  <c r="F22" i="7"/>
  <c r="E14" i="7"/>
  <c r="G14" i="7"/>
  <c r="I14" i="7" s="1"/>
  <c r="F14" i="7"/>
  <c r="E4" i="7"/>
  <c r="F15" i="7"/>
  <c r="F8" i="7"/>
  <c r="E13" i="7"/>
  <c r="E18" i="7"/>
  <c r="F34" i="7"/>
  <c r="E40" i="7"/>
  <c r="E11" i="7"/>
  <c r="F13" i="7"/>
  <c r="F18" i="7"/>
  <c r="F11" i="7"/>
  <c r="M40" i="7"/>
  <c r="AB13" i="7" s="1"/>
  <c r="G48" i="7"/>
  <c r="G7" i="8"/>
  <c r="F7" i="8"/>
  <c r="E20" i="8"/>
  <c r="F36" i="8"/>
  <c r="G18" i="7"/>
  <c r="I19" i="7" s="1"/>
  <c r="E41" i="7"/>
  <c r="E47" i="7"/>
  <c r="F51" i="7"/>
  <c r="F41" i="7"/>
  <c r="F47" i="7"/>
  <c r="H47" i="7" s="1"/>
  <c r="AC5" i="7" s="1"/>
  <c r="G51" i="7"/>
  <c r="E21" i="8"/>
  <c r="E27" i="7"/>
  <c r="G47" i="7"/>
  <c r="G21" i="8"/>
  <c r="E26" i="7"/>
  <c r="F27" i="7"/>
  <c r="E36" i="7"/>
  <c r="F26" i="7"/>
  <c r="E42" i="7"/>
  <c r="E48" i="7"/>
  <c r="E34" i="7"/>
  <c r="G26" i="7"/>
  <c r="I27" i="7" s="1"/>
  <c r="Z9" i="7" s="1"/>
  <c r="F6" i="8"/>
  <c r="G6" i="8"/>
  <c r="E6" i="8"/>
  <c r="G30" i="8"/>
  <c r="F30" i="8"/>
  <c r="F42" i="8"/>
  <c r="G42" i="8"/>
  <c r="G4" i="7"/>
  <c r="F4" i="7"/>
  <c r="G5" i="7"/>
  <c r="F5" i="7"/>
  <c r="F20" i="7"/>
  <c r="E20" i="7"/>
  <c r="F29" i="7"/>
  <c r="E29" i="7"/>
  <c r="G35" i="7"/>
  <c r="I35" i="7" s="1"/>
  <c r="AA10" i="7" s="1"/>
  <c r="F35" i="7"/>
  <c r="G40" i="7"/>
  <c r="I41" i="7" s="1"/>
  <c r="AB9" i="7" s="1"/>
  <c r="F40" i="7"/>
  <c r="G44" i="7"/>
  <c r="F44" i="7"/>
  <c r="G50" i="7"/>
  <c r="F50" i="7"/>
  <c r="E50" i="7"/>
  <c r="H4" i="8"/>
  <c r="W5" i="8" s="1"/>
  <c r="G4" i="8"/>
  <c r="E4" i="8"/>
  <c r="M4" i="8"/>
  <c r="W13" i="8" s="1"/>
  <c r="G5" i="8"/>
  <c r="E5" i="8"/>
  <c r="E14" i="8"/>
  <c r="F14" i="8"/>
  <c r="G14" i="8"/>
  <c r="I15" i="8" s="1"/>
  <c r="X12" i="8" s="1"/>
  <c r="F15" i="8"/>
  <c r="L11" i="8"/>
  <c r="X4" i="8" s="1"/>
  <c r="G11" i="8"/>
  <c r="F11" i="8"/>
  <c r="E11" i="8"/>
  <c r="G55" i="8"/>
  <c r="I55" i="8" s="1"/>
  <c r="AC9" i="8" s="1"/>
  <c r="F55" i="8"/>
  <c r="E55" i="8"/>
  <c r="E56" i="8"/>
  <c r="F56" i="8"/>
  <c r="G56" i="8"/>
  <c r="F29" i="8"/>
  <c r="G29" i="8"/>
  <c r="G43" i="8"/>
  <c r="E42" i="8"/>
  <c r="E43" i="8"/>
  <c r="F43" i="8"/>
  <c r="E28" i="8"/>
  <c r="F28" i="8"/>
  <c r="G28" i="8"/>
  <c r="G8" i="8"/>
  <c r="F8" i="8"/>
  <c r="L4" i="8"/>
  <c r="W4" i="8" s="1"/>
  <c r="L18" i="8"/>
  <c r="Y4" i="8" s="1"/>
  <c r="G22" i="8"/>
  <c r="F22" i="8"/>
  <c r="H21" i="8" s="1"/>
  <c r="Y8" i="8" s="1"/>
  <c r="G37" i="8"/>
  <c r="I37" i="8" s="1"/>
  <c r="AA12" i="8" s="1"/>
  <c r="F37" i="8"/>
  <c r="G44" i="8"/>
  <c r="F44" i="8"/>
  <c r="L40" i="8"/>
  <c r="AB4" i="8" s="1"/>
  <c r="F58" i="8"/>
  <c r="L54" i="8"/>
  <c r="AC4" i="8" s="1"/>
  <c r="G35" i="8"/>
  <c r="I36" i="8" s="1"/>
  <c r="AA11" i="8" s="1"/>
  <c r="E35" i="8"/>
  <c r="F35" i="8"/>
  <c r="G40" i="8"/>
  <c r="E40" i="8"/>
  <c r="M40" i="8"/>
  <c r="AB13" i="8" s="1"/>
  <c r="F40" i="8"/>
  <c r="G57" i="8"/>
  <c r="E57" i="8"/>
  <c r="F57" i="8"/>
  <c r="G18" i="8"/>
  <c r="F18" i="8"/>
  <c r="E18" i="8"/>
  <c r="M26" i="8"/>
  <c r="Z13" i="8" s="1"/>
  <c r="G26" i="8"/>
  <c r="E26" i="8"/>
  <c r="F26" i="8"/>
  <c r="M33" i="8"/>
  <c r="AA13" i="8" s="1"/>
  <c r="G33" i="8"/>
  <c r="E33" i="8"/>
  <c r="F33" i="8"/>
  <c r="M54" i="8"/>
  <c r="AC13" i="8" s="1"/>
  <c r="F54" i="8"/>
  <c r="E54" i="8"/>
  <c r="G12" i="8"/>
  <c r="F12" i="8"/>
  <c r="E12" i="8"/>
  <c r="G19" i="8"/>
  <c r="E19" i="8"/>
  <c r="F19" i="8"/>
  <c r="G27" i="8"/>
  <c r="E27" i="8"/>
  <c r="F27" i="8"/>
  <c r="E34" i="8"/>
  <c r="F34" i="8"/>
  <c r="G34" i="8"/>
  <c r="F41" i="8"/>
  <c r="G41" i="8"/>
  <c r="G13" i="8"/>
  <c r="E13" i="8"/>
  <c r="F13" i="8"/>
  <c r="F20" i="8"/>
  <c r="H20" i="8" s="1"/>
  <c r="Y7" i="8" s="1"/>
  <c r="G20" i="8"/>
  <c r="E7" i="8"/>
  <c r="E36" i="8"/>
  <c r="X11" i="7" l="1"/>
  <c r="Y8" i="7"/>
  <c r="X10" i="7"/>
  <c r="Y7" i="7"/>
  <c r="X9" i="7"/>
  <c r="Y6" i="7"/>
  <c r="X13" i="7"/>
  <c r="Y4" i="7"/>
  <c r="H61" i="8"/>
  <c r="AD5" i="8" s="1"/>
  <c r="I65" i="7"/>
  <c r="I66" i="7"/>
  <c r="H35" i="8"/>
  <c r="AA7" i="8" s="1"/>
  <c r="H57" i="7"/>
  <c r="AD8" i="7" s="1"/>
  <c r="H29" i="8"/>
  <c r="Z8" i="8" s="1"/>
  <c r="I43" i="8"/>
  <c r="AB11" i="8" s="1"/>
  <c r="H34" i="8"/>
  <c r="AA6" i="8" s="1"/>
  <c r="H36" i="8"/>
  <c r="AA8" i="8" s="1"/>
  <c r="H65" i="7"/>
  <c r="AE8" i="7" s="1"/>
  <c r="H62" i="7"/>
  <c r="AE5" i="7" s="1"/>
  <c r="H63" i="8"/>
  <c r="AD7" i="8" s="1"/>
  <c r="H70" i="8"/>
  <c r="AE7" i="8" s="1"/>
  <c r="H64" i="7"/>
  <c r="AE7" i="7" s="1"/>
  <c r="I69" i="8"/>
  <c r="AE9" i="8" s="1"/>
  <c r="H55" i="7"/>
  <c r="AD6" i="7" s="1"/>
  <c r="I64" i="8"/>
  <c r="AD11" i="8" s="1"/>
  <c r="I70" i="8"/>
  <c r="AE10" i="8" s="1"/>
  <c r="H62" i="8"/>
  <c r="AD6" i="8" s="1"/>
  <c r="H68" i="8"/>
  <c r="AE5" i="8" s="1"/>
  <c r="I63" i="7"/>
  <c r="I8" i="8"/>
  <c r="W12" i="8" s="1"/>
  <c r="I42" i="8"/>
  <c r="AB10" i="8" s="1"/>
  <c r="H13" i="7"/>
  <c r="X7" i="7" s="1"/>
  <c r="I27" i="8"/>
  <c r="Z9" i="8" s="1"/>
  <c r="I71" i="8"/>
  <c r="AE11" i="8" s="1"/>
  <c r="I65" i="8"/>
  <c r="AD12" i="8" s="1"/>
  <c r="H69" i="8"/>
  <c r="AE6" i="8" s="1"/>
  <c r="H56" i="7"/>
  <c r="AD7" i="7" s="1"/>
  <c r="I62" i="8"/>
  <c r="AD9" i="8" s="1"/>
  <c r="H63" i="7"/>
  <c r="AE6" i="7" s="1"/>
  <c r="H71" i="8"/>
  <c r="AE8" i="8" s="1"/>
  <c r="I55" i="7"/>
  <c r="AD9" i="7" s="1"/>
  <c r="I56" i="7"/>
  <c r="AD10" i="7" s="1"/>
  <c r="H64" i="8"/>
  <c r="AD8" i="8" s="1"/>
  <c r="H54" i="7"/>
  <c r="AD5" i="7" s="1"/>
  <c r="I63" i="8"/>
  <c r="AD10" i="8" s="1"/>
  <c r="I64" i="7"/>
  <c r="I22" i="8"/>
  <c r="Y12" i="8" s="1"/>
  <c r="I12" i="8"/>
  <c r="X9" i="8" s="1"/>
  <c r="I57" i="8"/>
  <c r="AC11" i="8" s="1"/>
  <c r="H27" i="8"/>
  <c r="Z6" i="8" s="1"/>
  <c r="H11" i="7"/>
  <c r="X5" i="7" s="1"/>
  <c r="H7" i="8"/>
  <c r="W8" i="8" s="1"/>
  <c r="I50" i="7"/>
  <c r="AC11" i="7" s="1"/>
  <c r="H18" i="7"/>
  <c r="I43" i="7"/>
  <c r="AB11" i="7" s="1"/>
  <c r="H6" i="7"/>
  <c r="W7" i="7" s="1"/>
  <c r="H41" i="7"/>
  <c r="AB6" i="7" s="1"/>
  <c r="H33" i="7"/>
  <c r="AA5" i="7" s="1"/>
  <c r="H35" i="7"/>
  <c r="AA7" i="7" s="1"/>
  <c r="H5" i="7"/>
  <c r="W6" i="7" s="1"/>
  <c r="I48" i="7"/>
  <c r="AC9" i="7" s="1"/>
  <c r="H27" i="7"/>
  <c r="Z6" i="7" s="1"/>
  <c r="H42" i="7"/>
  <c r="AB7" i="7" s="1"/>
  <c r="H43" i="7"/>
  <c r="AB8" i="7" s="1"/>
  <c r="I44" i="7"/>
  <c r="AB12" i="7" s="1"/>
  <c r="I29" i="7"/>
  <c r="Z11" i="7" s="1"/>
  <c r="I8" i="7"/>
  <c r="W12" i="7" s="1"/>
  <c r="H7" i="7"/>
  <c r="W8" i="7" s="1"/>
  <c r="I22" i="7"/>
  <c r="H43" i="8"/>
  <c r="AB8" i="8" s="1"/>
  <c r="H54" i="8"/>
  <c r="AC5" i="8" s="1"/>
  <c r="H29" i="7"/>
  <c r="Z8" i="7" s="1"/>
  <c r="H12" i="7"/>
  <c r="X6" i="7" s="1"/>
  <c r="I15" i="7"/>
  <c r="X12" i="7" s="1"/>
  <c r="I37" i="7"/>
  <c r="AA12" i="7" s="1"/>
  <c r="H12" i="8"/>
  <c r="X6" i="8" s="1"/>
  <c r="H57" i="8"/>
  <c r="AC8" i="8" s="1"/>
  <c r="I56" i="8"/>
  <c r="AC10" i="8" s="1"/>
  <c r="H26" i="7"/>
  <c r="Z5" i="7" s="1"/>
  <c r="H36" i="7"/>
  <c r="AA8" i="7" s="1"/>
  <c r="H21" i="7"/>
  <c r="H13" i="8"/>
  <c r="X7" i="8" s="1"/>
  <c r="H40" i="7"/>
  <c r="AB5" i="7" s="1"/>
  <c r="H14" i="7"/>
  <c r="X8" i="7" s="1"/>
  <c r="I49" i="7"/>
  <c r="AC10" i="7" s="1"/>
  <c r="H28" i="8"/>
  <c r="Z7" i="8" s="1"/>
  <c r="H19" i="7"/>
  <c r="H20" i="7"/>
  <c r="H28" i="7"/>
  <c r="Z7" i="7" s="1"/>
  <c r="I13" i="8"/>
  <c r="X10" i="8" s="1"/>
  <c r="I6" i="7"/>
  <c r="W10" i="7" s="1"/>
  <c r="I5" i="7"/>
  <c r="W9" i="7" s="1"/>
  <c r="H4" i="7"/>
  <c r="W5" i="7" s="1"/>
  <c r="H6" i="8"/>
  <c r="W7" i="8" s="1"/>
  <c r="I51" i="7"/>
  <c r="AC12" i="7" s="1"/>
  <c r="I7" i="8"/>
  <c r="W11" i="8" s="1"/>
  <c r="H33" i="8"/>
  <c r="AA5" i="8" s="1"/>
  <c r="I36" i="7"/>
  <c r="AA11" i="7" s="1"/>
  <c r="H5" i="8"/>
  <c r="W6" i="8" s="1"/>
  <c r="H34" i="7"/>
  <c r="AA6" i="7" s="1"/>
  <c r="H41" i="8"/>
  <c r="AB6" i="8" s="1"/>
  <c r="I34" i="8"/>
  <c r="AA9" i="8" s="1"/>
  <c r="I19" i="8"/>
  <c r="Y9" i="8" s="1"/>
  <c r="H18" i="8"/>
  <c r="Y5" i="8" s="1"/>
  <c r="I44" i="8"/>
  <c r="AB12" i="8" s="1"/>
  <c r="I29" i="8"/>
  <c r="Z11" i="8" s="1"/>
  <c r="H50" i="7"/>
  <c r="AC8" i="7" s="1"/>
  <c r="H49" i="7"/>
  <c r="AC7" i="7" s="1"/>
  <c r="I20" i="8"/>
  <c r="Y10" i="8" s="1"/>
  <c r="I28" i="8"/>
  <c r="Z10" i="8" s="1"/>
  <c r="H11" i="8"/>
  <c r="X5" i="8" s="1"/>
  <c r="I5" i="8"/>
  <c r="W9" i="8" s="1"/>
  <c r="I21" i="8"/>
  <c r="Y11" i="8" s="1"/>
  <c r="H26" i="8"/>
  <c r="Z5" i="8" s="1"/>
  <c r="I35" i="8"/>
  <c r="AA10" i="8" s="1"/>
  <c r="H56" i="8"/>
  <c r="AC7" i="8" s="1"/>
  <c r="H40" i="8"/>
  <c r="AB5" i="8" s="1"/>
  <c r="I14" i="8"/>
  <c r="X11" i="8" s="1"/>
  <c r="I58" i="8"/>
  <c r="AC12" i="8" s="1"/>
  <c r="I41" i="8"/>
  <c r="AB9" i="8" s="1"/>
  <c r="H19" i="8"/>
  <c r="Y6" i="8" s="1"/>
  <c r="H55" i="8"/>
  <c r="AC6" i="8" s="1"/>
  <c r="H14" i="8"/>
  <c r="X8" i="8" s="1"/>
  <c r="I6" i="8"/>
  <c r="W10" i="8" s="1"/>
  <c r="H42" i="8"/>
  <c r="AB7" i="8" s="1"/>
  <c r="I30" i="8"/>
  <c r="Z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<sst xmlns="http://schemas.openxmlformats.org/spreadsheetml/2006/main" count="2015" uniqueCount="312">
  <si>
    <t>Spread</t>
  </si>
  <si>
    <t>Above 0</t>
  </si>
  <si>
    <t>Below 0</t>
  </si>
  <si>
    <t>Spacing Above 0</t>
  </si>
  <si>
    <t>Spacing Below 0</t>
  </si>
  <si>
    <t>Max</t>
  </si>
  <si>
    <t>Blank Space</t>
  </si>
  <si>
    <t>Blank Above</t>
  </si>
  <si>
    <t>75th</t>
  </si>
  <si>
    <t>50th</t>
  </si>
  <si>
    <t>25th</t>
  </si>
  <si>
    <t>Min</t>
  </si>
  <si>
    <t>1Q - B</t>
  </si>
  <si>
    <t>2Q - B</t>
  </si>
  <si>
    <t>3Q- B</t>
  </si>
  <si>
    <t>4Q -B</t>
  </si>
  <si>
    <t>Blank Below</t>
  </si>
  <si>
    <t>Fund Series</t>
  </si>
  <si>
    <t>Inputs</t>
  </si>
  <si>
    <t>&lt;Edits X-axis labels</t>
  </si>
  <si>
    <t>95th</t>
  </si>
  <si>
    <t>5th</t>
  </si>
  <si>
    <t>Percentile</t>
  </si>
  <si>
    <t>Hidden</t>
  </si>
  <si>
    <t>Hidden Rows</t>
  </si>
  <si>
    <t>Hide Rows</t>
  </si>
  <si>
    <t>Fund Series II</t>
  </si>
  <si>
    <t>Fund Series III</t>
  </si>
  <si>
    <t>*Don't save over template.</t>
  </si>
  <si>
    <t>1st Quartile</t>
  </si>
  <si>
    <t>2nd Quartile</t>
  </si>
  <si>
    <t>3rd Quartile</t>
  </si>
  <si>
    <t>4th Quartile</t>
  </si>
  <si>
    <t>TTG ID</t>
  </si>
  <si>
    <t>PQ ID</t>
  </si>
  <si>
    <t>Asset Class</t>
  </si>
  <si>
    <t>Data Quality</t>
  </si>
  <si>
    <t>Quarter Date</t>
  </si>
  <si>
    <t>Net IRR</t>
  </si>
  <si>
    <t>Net EM</t>
  </si>
  <si>
    <t>Property Type</t>
  </si>
  <si>
    <t>Region</t>
  </si>
  <si>
    <t>Unique Fund?</t>
  </si>
  <si>
    <t>IRR</t>
  </si>
  <si>
    <t>Start Yr</t>
  </si>
  <si>
    <t>End Yr</t>
  </si>
  <si>
    <t>Real Estate</t>
  </si>
  <si>
    <t>Good</t>
  </si>
  <si>
    <t>Developed Americas</t>
  </si>
  <si>
    <t>Preqin</t>
  </si>
  <si>
    <t>Diversified</t>
  </si>
  <si>
    <t>AEW Capital Management</t>
  </si>
  <si>
    <t>Closed</t>
  </si>
  <si>
    <t>Fund</t>
  </si>
  <si>
    <t>Rockpoint Group</t>
  </si>
  <si>
    <t>PCCP</t>
  </si>
  <si>
    <t>Ares Management</t>
  </si>
  <si>
    <t xml:space="preserve"> </t>
  </si>
  <si>
    <t>BLANK</t>
  </si>
  <si>
    <t>CrossHarbor Capital Partners</t>
  </si>
  <si>
    <t>Opportunistic</t>
  </si>
  <si>
    <t>Iron Point Partners</t>
  </si>
  <si>
    <t>Harrison Street</t>
  </si>
  <si>
    <t>KKR</t>
  </si>
  <si>
    <t>Kayne Anderson Capital Advisors</t>
  </si>
  <si>
    <t>Carlyle Group</t>
  </si>
  <si>
    <t>Artemis Real Estate Partners</t>
  </si>
  <si>
    <t>Slate Asset Management</t>
  </si>
  <si>
    <t>Westport Capital Partners</t>
  </si>
  <si>
    <t>Prime Group</t>
  </si>
  <si>
    <t>EM</t>
  </si>
  <si>
    <t>Apartment</t>
  </si>
  <si>
    <t>Carmel Partners</t>
  </si>
  <si>
    <t>NorthPoint Development</t>
  </si>
  <si>
    <t>Industrial</t>
  </si>
  <si>
    <t>Value-Added</t>
  </si>
  <si>
    <t>JP Morgan Asset Management</t>
  </si>
  <si>
    <t>Dalfen Industrial</t>
  </si>
  <si>
    <t>Pennybacker Capital</t>
  </si>
  <si>
    <t>LBA Realty</t>
  </si>
  <si>
    <t>Praedium Group</t>
  </si>
  <si>
    <t>Praedium X Middle-Income Housing Fund, L.P.</t>
  </si>
  <si>
    <t>Data Center</t>
  </si>
  <si>
    <t>Realterm</t>
  </si>
  <si>
    <t>Buckingham Companies</t>
  </si>
  <si>
    <t>Buckingham Multifamily Fund II</t>
  </si>
  <si>
    <t xml:space="preserve">Cortland </t>
  </si>
  <si>
    <t>Cortland Enhanced Value Fund V</t>
  </si>
  <si>
    <t>Abacus Capital Group</t>
  </si>
  <si>
    <t>FPA Multifamily</t>
  </si>
  <si>
    <t>Crow Holdings Capital</t>
  </si>
  <si>
    <t>AEW Partners IX, LP</t>
  </si>
  <si>
    <t>Principal Real Estate</t>
  </si>
  <si>
    <t>Principal Digital Real Estate Fund</t>
  </si>
  <si>
    <t>Cabot Properties</t>
  </si>
  <si>
    <t>GLP Capital Partners</t>
  </si>
  <si>
    <t>GLP Capital Partners IV</t>
  </si>
  <si>
    <t>Drake Real Estate Partners</t>
  </si>
  <si>
    <t>Drake Real Estate Partners Fund IV</t>
  </si>
  <si>
    <t>Kayne Anderson Real Estate Partners VI</t>
  </si>
  <si>
    <t>KKR Real Estate Partners Americas III</t>
  </si>
  <si>
    <t>WCP Real Estate Fund V, L.P.</t>
  </si>
  <si>
    <t>CenterSquare Investment Management</t>
  </si>
  <si>
    <t>Centersquare Value-Added Fund V</t>
  </si>
  <si>
    <t>Heitman</t>
  </si>
  <si>
    <t>Heitman Value Partners V</t>
  </si>
  <si>
    <t>H.I.G. Capital</t>
  </si>
  <si>
    <t>H.I.G. Realty Partners IV</t>
  </si>
  <si>
    <t>Nuveen Real Estate</t>
  </si>
  <si>
    <t>U.S. Strategic Industrial Fund II LP</t>
  </si>
  <si>
    <t>Bain Capital</t>
  </si>
  <si>
    <t>Bain Capital Real Estate Fund II</t>
  </si>
  <si>
    <t>Harrison Street Real Estate Partners VIII</t>
  </si>
  <si>
    <t>NorthBridge Partners</t>
  </si>
  <si>
    <t>Covenant Capital Group</t>
  </si>
  <si>
    <t>JP Morgan Sunbelt Residential Development Fund</t>
  </si>
  <si>
    <t>Almanac Realty Investors</t>
  </si>
  <si>
    <t>Almanac Realty Securities IX, L.P.</t>
  </si>
  <si>
    <t>Brasa Capital Management</t>
  </si>
  <si>
    <t>Brasa Real Estate Fund II</t>
  </si>
  <si>
    <t>Invesco Real Estate</t>
  </si>
  <si>
    <t>Invesco Real Estate U.S. Fund VI, L.P.</t>
  </si>
  <si>
    <t>Artemis Real Estate Partners Healthcare Fund II</t>
  </si>
  <si>
    <t>Carlyle Realty Partners IX</t>
  </si>
  <si>
    <t>Hospitality</t>
  </si>
  <si>
    <t>Argosy Real Estate Partners</t>
  </si>
  <si>
    <t>Argosy Real Estate Partners V</t>
  </si>
  <si>
    <t>Bridge Investment Group</t>
  </si>
  <si>
    <t>Bridge Multifamily Fund V</t>
  </si>
  <si>
    <t>Federal Capital Partners</t>
  </si>
  <si>
    <t>FCP Realty Fund V</t>
  </si>
  <si>
    <t>CrossHarbor Institutional Partners 2021</t>
  </si>
  <si>
    <t>Noble Investment Group</t>
  </si>
  <si>
    <t>Noble Hospitality Fund V</t>
  </si>
  <si>
    <t>Penwood Real Estate</t>
  </si>
  <si>
    <t>Penwood Select Industrial Partners VI</t>
  </si>
  <si>
    <t>LBA Logistics Value Fund IX</t>
  </si>
  <si>
    <t>Asana Partners</t>
  </si>
  <si>
    <t>Asana Partners Fund III</t>
  </si>
  <si>
    <t>Retail</t>
  </si>
  <si>
    <t>Newport Capital Partners</t>
  </si>
  <si>
    <t>Newport Capital Partners Fund III</t>
  </si>
  <si>
    <t>Alterra Property Group</t>
  </si>
  <si>
    <t>Alterra IOS Venture II, LP</t>
  </si>
  <si>
    <t>AEW Cold Storage Fund</t>
  </si>
  <si>
    <t>Sares Regis</t>
  </si>
  <si>
    <t>Sares Regis Multifamily Value-Add Fund IV L.P.</t>
  </si>
  <si>
    <t>Artemis Real Estate Partners Fund IV, L.P.</t>
  </si>
  <si>
    <t>Iron Point Real Estate Partners V</t>
  </si>
  <si>
    <t>Realterm Logistics Fund IV</t>
  </si>
  <si>
    <t>Citymark Capital</t>
  </si>
  <si>
    <t>Citymark Capital U.S. Apartment Fund III</t>
  </si>
  <si>
    <t>Third Close</t>
  </si>
  <si>
    <t>Carmel Partners Investment Fund VIII, L.P.</t>
  </si>
  <si>
    <t>Abacus Multi-Family Partners VI LP</t>
  </si>
  <si>
    <t>S2 Capital</t>
  </si>
  <si>
    <t>S2 Multifamily Value Add Fund I</t>
  </si>
  <si>
    <t>Slate Real Estate Capital Fund</t>
  </si>
  <si>
    <t>NB Partners Fund IV LP</t>
  </si>
  <si>
    <t>Bridge Logistics Value Fund LP</t>
  </si>
  <si>
    <t>Covenant Apartment Fund XI</t>
  </si>
  <si>
    <t>Atlas</t>
  </si>
  <si>
    <t>Atlas Capital Investors VI, LP</t>
  </si>
  <si>
    <t>Hillwood</t>
  </si>
  <si>
    <t>Hillwood US Club VI</t>
  </si>
  <si>
    <t>Dalfen Last Mile Industrial Fund V</t>
  </si>
  <si>
    <t>SteeleHarbour Capital</t>
  </si>
  <si>
    <t>SteeleHarbour Strategic Opportunities Fund II</t>
  </si>
  <si>
    <t>NorthPoint Industrial Fund V</t>
  </si>
  <si>
    <t>Bridge Single-Family Rental Fund IV</t>
  </si>
  <si>
    <t>Residential</t>
  </si>
  <si>
    <t>Woodbourne Canada Management</t>
  </si>
  <si>
    <t>Woodbourne Canada Partners V</t>
  </si>
  <si>
    <t>First Close</t>
  </si>
  <si>
    <t>Crow Holdings Development Opportunities Fund I</t>
  </si>
  <si>
    <t>Belay Investment Group</t>
  </si>
  <si>
    <t>Belay Ventures III</t>
  </si>
  <si>
    <t>Magna Hospitality Group</t>
  </si>
  <si>
    <t>Magna Hotel Fund VII</t>
  </si>
  <si>
    <t>Second Close</t>
  </si>
  <si>
    <t>GEM Realty Capital</t>
  </si>
  <si>
    <t>GEM Realty Fund VII</t>
  </si>
  <si>
    <t>Hackman Capital</t>
  </si>
  <si>
    <t>HCP Studio Fund</t>
  </si>
  <si>
    <t>High Street Logistics Properties</t>
  </si>
  <si>
    <t>High Street Value Fund I</t>
  </si>
  <si>
    <t>Equus Capital Partners</t>
  </si>
  <si>
    <t>Greystar Real Estate Partners</t>
  </si>
  <si>
    <t>Greystar Equity Partners XI</t>
  </si>
  <si>
    <t>Grandview Partners</t>
  </si>
  <si>
    <t>Grandview II</t>
  </si>
  <si>
    <t>Equus Investment Partnership XII</t>
  </si>
  <si>
    <t>Alidade Capital</t>
  </si>
  <si>
    <t>Alidade Capital Fund V</t>
  </si>
  <si>
    <t>Ram Realty Advisors</t>
  </si>
  <si>
    <t>Ram Realty Partners VI</t>
  </si>
  <si>
    <t>Pennybacker VI</t>
  </si>
  <si>
    <t>Long Wharf Capital</t>
  </si>
  <si>
    <t>Long Wharf Real Estate Partners VII</t>
  </si>
  <si>
    <t>Fourth Close</t>
  </si>
  <si>
    <t>Cohen &amp; Steers Capital Management</t>
  </si>
  <si>
    <t>Cohen &amp; Steers Real Estate Opportunities Fund</t>
  </si>
  <si>
    <t>Elion Partners</t>
  </si>
  <si>
    <t>Elion Industrial Fund II</t>
  </si>
  <si>
    <t>American Landmark</t>
  </si>
  <si>
    <t>American Landmark Fund IV</t>
  </si>
  <si>
    <t>Stonepeak</t>
  </si>
  <si>
    <t>Stonepeak Real Estate Partners</t>
  </si>
  <si>
    <t>PIMCO</t>
  </si>
  <si>
    <t>PIMCO BRAVO Fund IV</t>
  </si>
  <si>
    <t>TA Realty</t>
  </si>
  <si>
    <t>TA Realty Value-Add Fund XIII</t>
  </si>
  <si>
    <t>Humphreys Capital</t>
  </si>
  <si>
    <t>Humphreys Fund IV</t>
  </si>
  <si>
    <t>FPA Apartment Opportunity Fund VIII</t>
  </si>
  <si>
    <t>Hillpointe</t>
  </si>
  <si>
    <t>Hillpointe Workforce Housing Partnership IV</t>
  </si>
  <si>
    <t>Raith Capital Partners</t>
  </si>
  <si>
    <t>Raith Real Estate Fund III</t>
  </si>
  <si>
    <t>Transwestern Investment Group</t>
  </si>
  <si>
    <t>Transwestern Strategic Partners Fund III</t>
  </si>
  <si>
    <t>Prime Storage Fund III</t>
  </si>
  <si>
    <t>Ares US Real Estate Fund X</t>
  </si>
  <si>
    <t>Faropoint</t>
  </si>
  <si>
    <t>Faropoint Industrial Value Fund III</t>
  </si>
  <si>
    <t>Marcus Partners</t>
  </si>
  <si>
    <t>Marcus Capital Partners Fund IV</t>
  </si>
  <si>
    <t>Hillpointe Workforce Housing Partnership III</t>
  </si>
  <si>
    <t>Rockpoint Real Estate Fund VII</t>
  </si>
  <si>
    <t>Campus Apartments</t>
  </si>
  <si>
    <t>Campus Real Estate Partners II</t>
  </si>
  <si>
    <t>Faropoint Industrial Value Fund II</t>
  </si>
  <si>
    <t>Sarofim Realty Advisors</t>
  </si>
  <si>
    <t>Stonelake Capital Partners</t>
  </si>
  <si>
    <t>Stonelake Opportunity Partners VII</t>
  </si>
  <si>
    <t>Cabot Industrial Value Fund VII</t>
  </si>
  <si>
    <t>Longpoint Realty Partners</t>
  </si>
  <si>
    <t>Longpoint Realty Fund III</t>
  </si>
  <si>
    <t>Lion Real Estate Group</t>
  </si>
  <si>
    <t>LREG Multifamily Fund II</t>
  </si>
  <si>
    <t>Kairos Investment Management</t>
  </si>
  <si>
    <t>Redwood-Kairos Real Estate Value Fund VIII</t>
  </si>
  <si>
    <t>Sarofim/Wood Partners Development Fund</t>
  </si>
  <si>
    <t>ACRE</t>
  </si>
  <si>
    <t>ACRE Partners IV</t>
  </si>
  <si>
    <t>GCP SecureSpace Property Partners</t>
  </si>
  <si>
    <t>Griffis Residential</t>
  </si>
  <si>
    <t>Griffis Premium Apartment Fund VI</t>
  </si>
  <si>
    <t>Origin Investments</t>
  </si>
  <si>
    <t>Origin Growth Fund IV</t>
  </si>
  <si>
    <t>Corebridge Real Estate Investors</t>
  </si>
  <si>
    <t>AIGGRE U.S. Real Estate Fund IV</t>
  </si>
  <si>
    <t>Certares</t>
  </si>
  <si>
    <t>Certares Real Estate Fund Holdings I</t>
  </si>
  <si>
    <t>LEM Capital</t>
  </si>
  <si>
    <t>LEM Multifamily Fund VI</t>
  </si>
  <si>
    <t>Blue Heron Asset Management</t>
  </si>
  <si>
    <t>Blue Heron Real Estate Opportunity Fund IV</t>
  </si>
  <si>
    <t>BLV I</t>
  </si>
  <si>
    <t>BLV I
2021-22</t>
  </si>
  <si>
    <t>Manager</t>
  </si>
  <si>
    <t>Index/Risk Category</t>
  </si>
  <si>
    <t>Vintage Year</t>
  </si>
  <si>
    <t>Liquidated?</t>
  </si>
  <si>
    <t>Currency</t>
  </si>
  <si>
    <t>Fund Size (USD)</t>
  </si>
  <si>
    <t>Data Source (Fund/Client/Preqin)</t>
  </si>
  <si>
    <t>USD</t>
  </si>
  <si>
    <t>Client</t>
  </si>
  <si>
    <t>Davis Companies</t>
  </si>
  <si>
    <t>CityView</t>
  </si>
  <si>
    <t>CityView Real Estate Partners VII</t>
  </si>
  <si>
    <t>CAD</t>
  </si>
  <si>
    <t>PCCP Equity IX, L.P.</t>
  </si>
  <si>
    <t>Centerbridge Partners</t>
  </si>
  <si>
    <t>Centerbridge Partners Real Estate Fund II</t>
  </si>
  <si>
    <t>Specialty</t>
  </si>
  <si>
    <t>FrontRange Capital Partners</t>
  </si>
  <si>
    <t>FrontRange Co-GP Fund</t>
  </si>
  <si>
    <t>Pantzer Properties</t>
  </si>
  <si>
    <t>Panco Strategic Real Estate Fund V</t>
  </si>
  <si>
    <t>Broadvail Capital Partners</t>
  </si>
  <si>
    <t>Broadvail Growth Equity Fund III, L.P.</t>
  </si>
  <si>
    <t>Harrison Street Real Estate Partners IX</t>
  </si>
  <si>
    <t>Taconic Capital Advisors</t>
  </si>
  <si>
    <t>Taconic CRE Dislocation Onshore Fund III</t>
  </si>
  <si>
    <t>PB0057</t>
  </si>
  <si>
    <t>PB0072</t>
  </si>
  <si>
    <t>PB0234</t>
  </si>
  <si>
    <t>Broccolini</t>
  </si>
  <si>
    <t>Broccolini No. 6</t>
  </si>
  <si>
    <t>Affinius Capital</t>
  </si>
  <si>
    <t>Housing Platform Fund</t>
  </si>
  <si>
    <t>Peak Rock Capital</t>
  </si>
  <si>
    <t>Peak Rock Real Estate Fund I</t>
  </si>
  <si>
    <t>Singerman Real Estate</t>
  </si>
  <si>
    <t>SRE Opportunity Fund IV</t>
  </si>
  <si>
    <t>PGIM Real Estate</t>
  </si>
  <si>
    <t>PGIM Real Estate U.S. Impact Value Partners</t>
  </si>
  <si>
    <t>Sarofim Multifamily Income Fund</t>
  </si>
  <si>
    <t>Longpoint Specialty Grocer Fund I</t>
  </si>
  <si>
    <t>Palatine Capital Partners</t>
  </si>
  <si>
    <t>Palatine Real Estate Fund IV</t>
  </si>
  <si>
    <t>Self Storage</t>
  </si>
  <si>
    <t>Emet Capital Management</t>
  </si>
  <si>
    <t>Emet Municipal Real Estate Strategy III</t>
  </si>
  <si>
    <t>CP Capital US Partners LP</t>
  </si>
  <si>
    <t>RECAP Opportunity Fund IV</t>
  </si>
  <si>
    <t>ApexOne Investment Partners</t>
  </si>
  <si>
    <t>ApexOne Special Situation Fund IV</t>
  </si>
  <si>
    <t>Davis Investment Ventures Fund V</t>
  </si>
  <si>
    <t>Bridge Logistics Venture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</si>
</sst>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\x"/>
    <numFmt numFmtId="166" formatCode="0.00\x"/>
    <numFmt numFmtId="167" formatCode="_(&quot;$&quot;* #,##0.0_);_(&quot;$&quot;* \(#,##0.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b/>
      <sz val="11"/>
      <color theme="3" tint="0.249977111117893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2" fillId="2" borderId="9" xfId="0" applyFon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0" xfId="0" applyNumberFormat="1"/>
    <xf numFmtId="164" fontId="1" fillId="3" borderId="0" xfId="2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0" fillId="0" borderId="0" xfId="0" applyFill="1"/>
    <xf numFmtId="164" fontId="1" fillId="0" borderId="0" xfId="2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11" xfId="0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left" indent="1"/>
    </xf>
    <xf numFmtId="0" fontId="0" fillId="3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1" fillId="3" borderId="5" xfId="2" applyNumberFormat="1" applyFont="1" applyFill="1" applyBorder="1" applyAlignment="1">
      <alignment horizontal="center" vertical="center"/>
    </xf>
    <xf numFmtId="164" fontId="1" fillId="3" borderId="14" xfId="2" applyNumberFormat="1" applyFont="1" applyFill="1" applyBorder="1" applyAlignment="1">
      <alignment horizontal="center" vertical="center"/>
    </xf>
    <xf numFmtId="164" fontId="1" fillId="3" borderId="9" xfId="2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indent="1"/>
    </xf>
    <xf numFmtId="0" fontId="4" fillId="3" borderId="0" xfId="0" applyFont="1" applyFill="1"/>
    <xf numFmtId="9" fontId="4" fillId="3" borderId="3" xfId="1" applyFont="1" applyFill="1" applyBorder="1" applyAlignment="1">
      <alignment horizontal="center"/>
    </xf>
    <xf numFmtId="9" fontId="4" fillId="3" borderId="4" xfId="1" applyFont="1" applyFill="1" applyBorder="1" applyAlignment="1">
      <alignment horizontal="center"/>
    </xf>
    <xf numFmtId="166" fontId="6" fillId="3" borderId="3" xfId="0" applyNumberFormat="1" applyFont="1" applyFill="1" applyBorder="1" applyAlignment="1">
      <alignment horizontal="center"/>
    </xf>
    <xf numFmtId="166" fontId="6" fillId="3" borderId="4" xfId="0" applyNumberFormat="1" applyFont="1" applyFill="1" applyBorder="1" applyAlignment="1">
      <alignment horizontal="center"/>
    </xf>
    <xf numFmtId="165" fontId="7" fillId="3" borderId="6" xfId="0" applyNumberFormat="1" applyFont="1" applyFill="1" applyBorder="1" applyAlignment="1">
      <alignment horizontal="center"/>
    </xf>
    <xf numFmtId="165" fontId="7" fillId="3" borderId="7" xfId="0" applyNumberFormat="1" applyFont="1" applyFill="1" applyBorder="1" applyAlignment="1">
      <alignment horizontal="center"/>
    </xf>
    <xf numFmtId="166" fontId="8" fillId="3" borderId="5" xfId="0" applyNumberFormat="1" applyFont="1" applyFill="1" applyBorder="1" applyAlignment="1">
      <alignment horizontal="center"/>
    </xf>
    <xf numFmtId="166" fontId="8" fillId="3" borderId="6" xfId="0" applyNumberFormat="1" applyFont="1" applyFill="1" applyBorder="1" applyAlignment="1">
      <alignment horizontal="center"/>
    </xf>
    <xf numFmtId="166" fontId="8" fillId="3" borderId="7" xfId="0" applyNumberFormat="1" applyFont="1" applyFill="1" applyBorder="1" applyAlignment="1">
      <alignment horizontal="center"/>
    </xf>
    <xf numFmtId="9" fontId="9" fillId="3" borderId="3" xfId="1" applyFont="1" applyFill="1" applyBorder="1" applyAlignment="1">
      <alignment horizontal="center"/>
    </xf>
    <xf numFmtId="9" fontId="9" fillId="3" borderId="4" xfId="1" applyFont="1" applyFill="1" applyBorder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4" fillId="3" borderId="0" xfId="0" applyFont="1" applyFill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10" fillId="0" borderId="0" xfId="0" applyFont="1" applyFill="1" applyBorder="1" applyAlignment="1">
      <alignment horizontal="center"/>
    </xf>
    <xf numFmtId="9" fontId="11" fillId="0" borderId="0" xfId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9" fontId="11" fillId="0" borderId="0" xfId="0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164" fontId="7" fillId="3" borderId="5" xfId="1" applyNumberFormat="1" applyFont="1" applyFill="1" applyBorder="1" applyAlignment="1">
      <alignment horizontal="center"/>
    </xf>
    <xf numFmtId="164" fontId="7" fillId="3" borderId="6" xfId="1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164" fontId="0" fillId="0" borderId="4" xfId="1" applyNumberFormat="1" applyFont="1" applyBorder="1" applyAlignment="1">
      <alignment horizontal="center"/>
    </xf>
    <xf numFmtId="165" fontId="8" fillId="3" borderId="6" xfId="0" applyNumberFormat="1" applyFont="1" applyFill="1" applyBorder="1" applyAlignment="1">
      <alignment horizontal="center"/>
    </xf>
    <xf numFmtId="43" fontId="0" fillId="3" borderId="14" xfId="11" applyNumberFormat="1" applyFont="1" applyFill="1" applyBorder="1" applyAlignment="1">
      <alignment horizontal="center"/>
    </xf>
    <xf numFmtId="43" fontId="0" fillId="3" borderId="0" xfId="11" applyNumberFormat="1" applyFont="1" applyFill="1" applyBorder="1" applyAlignment="1">
      <alignment horizontal="center"/>
    </xf>
    <xf numFmtId="43" fontId="0" fillId="3" borderId="10" xfId="11" applyNumberFormat="1" applyFont="1" applyFill="1" applyBorder="1" applyAlignment="1">
      <alignment horizontal="center"/>
    </xf>
    <xf numFmtId="43" fontId="0" fillId="3" borderId="9" xfId="11" applyNumberFormat="1" applyFont="1" applyFill="1" applyBorder="1" applyAlignment="1">
      <alignment horizontal="center"/>
    </xf>
    <xf numFmtId="43" fontId="0" fillId="3" borderId="12" xfId="11" applyNumberFormat="1" applyFont="1" applyFill="1" applyBorder="1" applyAlignment="1">
      <alignment horizontal="center"/>
    </xf>
    <xf numFmtId="43" fontId="0" fillId="3" borderId="13" xfId="11" applyNumberFormat="1" applyFont="1" applyFill="1" applyBorder="1" applyAlignment="1">
      <alignment horizontal="center"/>
    </xf>
    <xf numFmtId="43" fontId="0" fillId="3" borderId="5" xfId="11" applyNumberFormat="1" applyFont="1" applyFill="1" applyBorder="1" applyAlignment="1">
      <alignment horizontal="center"/>
    </xf>
    <xf numFmtId="43" fontId="0" fillId="3" borderId="6" xfId="11" applyNumberFormat="1" applyFont="1" applyFill="1" applyBorder="1" applyAlignment="1">
      <alignment horizontal="center"/>
    </xf>
    <xf numFmtId="43" fontId="0" fillId="3" borderId="7" xfId="11" applyNumberFormat="1" applyFont="1" applyFill="1" applyBorder="1" applyAlignment="1">
      <alignment horizontal="center"/>
    </xf>
    <xf numFmtId="164" fontId="9" fillId="3" borderId="2" xfId="1" applyNumberFormat="1" applyFont="1" applyFill="1" applyBorder="1" applyAlignment="1">
      <alignment horizontal="center"/>
    </xf>
    <xf numFmtId="164" fontId="9" fillId="3" borderId="3" xfId="1" applyNumberFormat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164" fontId="14" fillId="3" borderId="0" xfId="1" applyNumberFormat="1" applyFont="1" applyFill="1" applyAlignment="1">
      <alignment horizontal="right"/>
    </xf>
    <xf numFmtId="43" fontId="14" fillId="3" borderId="0" xfId="11" applyFont="1" applyFill="1" applyAlignment="1">
      <alignment horizontal="right"/>
    </xf>
    <xf numFmtId="0" fontId="0" fillId="4" borderId="19" xfId="0" applyFill="1" applyBorder="1" applyAlignment="1">
      <alignment horizontal="center"/>
    </xf>
    <xf numFmtId="0" fontId="0" fillId="3" borderId="0" xfId="1" applyNumberFormat="1" applyFont="1" applyFill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164" fontId="11" fillId="0" borderId="0" xfId="1" applyNumberFormat="1" applyFont="1" applyFill="1" applyBorder="1" applyAlignment="1">
      <alignment horizontal="center"/>
    </xf>
    <xf numFmtId="0" fontId="4" fillId="0" borderId="0" xfId="0" applyFont="1" applyFill="1" applyBorder="1"/>
    <xf numFmtId="167" fontId="4" fillId="0" borderId="0" xfId="15" applyNumberFormat="1" applyFont="1" applyFill="1" applyBorder="1"/>
    <xf numFmtId="164" fontId="7" fillId="3" borderId="15" xfId="1" applyNumberFormat="1" applyFont="1" applyFill="1" applyBorder="1" applyAlignment="1">
      <alignment horizontal="center"/>
    </xf>
    <xf numFmtId="165" fontId="7" fillId="3" borderId="15" xfId="1" applyNumberFormat="1" applyFont="1" applyFill="1" applyBorder="1" applyAlignment="1">
      <alignment horizontal="center"/>
    </xf>
    <xf numFmtId="166" fontId="7" fillId="3" borderId="15" xfId="1" applyNumberFormat="1" applyFont="1" applyFill="1" applyBorder="1" applyAlignment="1">
      <alignment horizontal="center"/>
    </xf>
    <xf numFmtId="166" fontId="4" fillId="3" borderId="2" xfId="0" applyNumberFormat="1" applyFont="1" applyFill="1" applyBorder="1" applyAlignment="1">
      <alignment horizontal="center"/>
    </xf>
    <xf numFmtId="166" fontId="4" fillId="3" borderId="3" xfId="0" applyNumberFormat="1" applyFont="1" applyFill="1" applyBorder="1" applyAlignment="1">
      <alignment horizontal="center"/>
    </xf>
    <xf numFmtId="164" fontId="4" fillId="0" borderId="0" xfId="1" applyNumberFormat="1" applyFont="1" applyBorder="1" applyAlignment="1">
      <alignment horizontal="center" vertical="center"/>
    </xf>
    <xf numFmtId="164" fontId="13" fillId="5" borderId="16" xfId="1" applyNumberFormat="1" applyFont="1" applyFill="1" applyBorder="1" applyAlignment="1">
      <alignment horizontal="center"/>
    </xf>
    <xf numFmtId="164" fontId="13" fillId="5" borderId="18" xfId="1" applyNumberFormat="1" applyFont="1" applyFill="1" applyBorder="1" applyAlignment="1">
      <alignment horizontal="center"/>
    </xf>
    <xf numFmtId="2" fontId="13" fillId="6" borderId="16" xfId="1" applyNumberFormat="1" applyFont="1" applyFill="1" applyBorder="1" applyAlignment="1">
      <alignment horizontal="center"/>
    </xf>
    <xf numFmtId="2" fontId="13" fillId="6" borderId="18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4" fontId="0" fillId="5" borderId="0" xfId="0" applyNumberFormat="1" applyFill="1" applyAlignment="1">
      <alignment horizontal="center"/>
    </xf>
    <xf numFmtId="164" fontId="14" fillId="5" borderId="0" xfId="1" applyNumberFormat="1" applyFont="1" applyFill="1" applyAlignment="1">
      <alignment horizontal="right"/>
    </xf>
    <xf numFmtId="43" fontId="14" fillId="5" borderId="0" xfId="11" applyFont="1" applyFill="1" applyAlignment="1">
      <alignment horizontal="right"/>
    </xf>
    <xf numFmtId="0" fontId="0" fillId="5" borderId="0" xfId="1" applyNumberFormat="1" applyFont="1" applyFill="1" applyAlignment="1">
      <alignment horizontal="center"/>
    </xf>
    <xf numFmtId="166" fontId="7" fillId="3" borderId="5" xfId="0" applyNumberFormat="1" applyFont="1" applyFill="1" applyBorder="1" applyAlignment="1">
      <alignment horizontal="center"/>
    </xf>
    <xf numFmtId="164" fontId="0" fillId="3" borderId="5" xfId="11" applyNumberFormat="1" applyFont="1" applyFill="1" applyBorder="1" applyAlignment="1">
      <alignment horizontal="center"/>
    </xf>
    <xf numFmtId="164" fontId="0" fillId="0" borderId="0" xfId="0" applyNumberFormat="1" applyBorder="1"/>
    <xf numFmtId="164" fontId="1" fillId="3" borderId="0" xfId="1" applyNumberFormat="1" applyFont="1" applyFill="1" applyAlignment="1">
      <alignment horizontal="right"/>
    </xf>
    <xf numFmtId="164" fontId="1" fillId="5" borderId="0" xfId="1" applyNumberFormat="1" applyFont="1" applyFill="1" applyAlignment="1">
      <alignment horizontal="right"/>
    </xf>
    <xf numFmtId="1" fontId="0" fillId="3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6">
    <cellStyle name="Comma" xfId="11" builtinId="3"/>
    <cellStyle name="Currency" xfId="15" builtinId="4"/>
    <cellStyle name="Currency 2" xfId="3" xr:uid="{00000000-0005-0000-0000-000000000000}"/>
    <cellStyle name="Currency 2 12" xfId="4" xr:uid="{00000000-0005-0000-0000-000001000000}"/>
    <cellStyle name="Currency 2 2" xfId="5" xr:uid="{00000000-0005-0000-0000-000002000000}"/>
    <cellStyle name="Normal" xfId="0" builtinId="0"/>
    <cellStyle name="Normal 10" xfId="12" xr:uid="{2B429FC7-3737-4141-BD18-C791FB95E551}"/>
    <cellStyle name="Normal 2" xfId="6" xr:uid="{00000000-0005-0000-0000-000004000000}"/>
    <cellStyle name="Normal 9" xfId="2" xr:uid="{00000000-0005-0000-0000-000005000000}"/>
    <cellStyle name="Normal 9 7" xfId="7" xr:uid="{00000000-0005-0000-0000-000006000000}"/>
    <cellStyle name="Normal 9 7 3" xfId="13" xr:uid="{31C6BF5F-0D58-4A19-9FBE-FA0A3510D694}"/>
    <cellStyle name="Percent" xfId="1" builtinId="5"/>
    <cellStyle name="Percent 2" xfId="8" xr:uid="{00000000-0005-0000-0000-000008000000}"/>
    <cellStyle name="Percent 2 62" xfId="14" xr:uid="{C0EF1C91-F579-40AF-ABB3-00F286C41B8D}"/>
    <cellStyle name="Percent 7" xfId="9" xr:uid="{00000000-0005-0000-0000-000009000000}"/>
    <cellStyle name="Percent 7 10" xfId="10" xr:uid="{00000000-0005-0000-0000-00000A000000}"/>
  </cellStyles>
  <dxfs count="0"/>
  <tableStyles count="0" defaultTableStyle="TableStyleMedium9" defaultPivotStyle="PivotStyleLight16"/>
  <colors>
    <mruColors>
      <color rgb="FF8CA4A4"/>
      <color rgb="FF003A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U.S. Non-Core Fund Vintages</a:t>
            </a:r>
          </a:p>
          <a:p>
            <a:pPr algn="ctr">
              <a:defRPr/>
            </a:pPr>
            <a:r>
              <a:rPr lang="en-US"/>
              <a:t> (by Net IRR)</a:t>
            </a:r>
            <a:endParaRPr lang="en-US" sz="1050" b="0"/>
          </a:p>
        </c:rich>
      </c:tx>
      <c:layout>
        <c:manualLayout>
          <c:xMode val="edge"/>
          <c:yMode val="edge"/>
          <c:x val="0.27551980885590216"/>
          <c:y val="4.962991653532024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942207683530587E-2"/>
          <c:y val="0.11268798689457618"/>
          <c:w val="0.81661938881658869"/>
          <c:h val="0.76534760702997329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IRR!$V$13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IRR!$W$13:$AD$13</c15:sqref>
                  </c15:fullRef>
                </c:ext>
              </c:extLst>
              <c:f>IRR!$W$13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2-47B1-A28D-0F1385A64E78}"/>
            </c:ext>
          </c:extLst>
        </c:ser>
        <c:ser>
          <c:idx val="8"/>
          <c:order val="1"/>
          <c:tx>
            <c:strRef>
              <c:f>IRR!$V$4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IRR!$W$4:$AE$4</c15:sqref>
                  </c15:fullRef>
                </c:ext>
              </c:extLst>
              <c:f>IRR!$W$4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2-47B1-A28D-0F1385A64E78}"/>
            </c:ext>
          </c:extLst>
        </c:ser>
        <c:ser>
          <c:idx val="6"/>
          <c:order val="2"/>
          <c:tx>
            <c:strRef>
              <c:f>IRR!$V$8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IRR!$W$8:$AE$8</c15:sqref>
                  </c15:fullRef>
                </c:ext>
              </c:extLst>
              <c:f>IRR!$W$8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82-47B1-A28D-0F1385A64E78}"/>
            </c:ext>
          </c:extLst>
        </c:ser>
        <c:ser>
          <c:idx val="4"/>
          <c:order val="3"/>
          <c:tx>
            <c:strRef>
              <c:f>IRR!$V$7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IRR!$W$7:$AE$7</c15:sqref>
                  </c15:fullRef>
                </c:ext>
              </c:extLst>
              <c:f>IRR!$W$7</c:f>
              <c:numCache>
                <c:formatCode>0.0%</c:formatCode>
                <c:ptCount val="1"/>
                <c:pt idx="0">
                  <c:v>2.1299999999999999E-2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2-47B1-A28D-0F1385A64E78}"/>
            </c:ext>
          </c:extLst>
        </c:ser>
        <c:ser>
          <c:idx val="1"/>
          <c:order val="4"/>
          <c:tx>
            <c:strRef>
              <c:f>IRR!$V$9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IRR!$W$9:$AD$9</c15:sqref>
                  </c15:fullRef>
                </c:ext>
              </c:extLst>
              <c:f>IRR!$W$9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82-47B1-A28D-0F1385A64E78}"/>
            </c:ext>
          </c:extLst>
        </c:ser>
        <c:ser>
          <c:idx val="2"/>
          <c:order val="5"/>
          <c:tx>
            <c:strRef>
              <c:f>IRR!$V$6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IRR!$W$6:$AE$6</c15:sqref>
                  </c15:fullRef>
                </c:ext>
              </c:extLst>
              <c:f>IRR!$W$6</c:f>
              <c:numCache>
                <c:formatCode>0.0%</c:formatCode>
                <c:ptCount val="1"/>
                <c:pt idx="0">
                  <c:v>6.8699999999999997E-2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82-47B1-A28D-0F1385A64E78}"/>
            </c:ext>
          </c:extLst>
        </c:ser>
        <c:ser>
          <c:idx val="3"/>
          <c:order val="6"/>
          <c:tx>
            <c:strRef>
              <c:f>IRR!$V$10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IRR!$W$10:$AD$10</c15:sqref>
                  </c15:fullRef>
                </c:ext>
              </c:extLst>
              <c:f>IRR!$W$10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82-47B1-A28D-0F1385A64E78}"/>
            </c:ext>
          </c:extLst>
        </c:ser>
        <c:ser>
          <c:idx val="5"/>
          <c:order val="7"/>
          <c:tx>
            <c:strRef>
              <c:f>IRR!$V$11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IRR!$W$11:$AD$11</c15:sqref>
                  </c15:fullRef>
                </c:ext>
              </c:extLst>
              <c:f>IRR!$W$11</c:f>
              <c:numCache>
                <c:formatCode>0.0%</c:formatCode>
                <c:ptCount val="1"/>
                <c:pt idx="0">
                  <c:v>-4.3499999999999997E-2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82-47B1-A28D-0F1385A64E78}"/>
            </c:ext>
          </c:extLst>
        </c:ser>
        <c:ser>
          <c:idx val="7"/>
          <c:order val="8"/>
          <c:tx>
            <c:strRef>
              <c:f>IRR!$V$12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IRR!$W$12:$AE$12</c15:sqref>
                  </c15:fullRef>
                </c:ext>
              </c:extLst>
              <c:f>IRR!$W$12</c:f>
              <c:numCache>
                <c:formatCode>0.0%</c:formatCode>
                <c:ptCount val="1"/>
                <c:pt idx="0">
                  <c:v>-0.22278000000000003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82-47B1-A28D-0F1385A64E78}"/>
            </c:ext>
          </c:extLst>
        </c:ser>
        <c:ser>
          <c:idx val="0"/>
          <c:order val="9"/>
          <c:tx>
            <c:strRef>
              <c:f>IRR!$V$5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IRR!$W$5:$AE$5</c15:sqref>
                  </c15:fullRef>
                </c:ext>
              </c:extLst>
              <c:f>IRR!$W$5</c:f>
              <c:numCache>
                <c:formatCode>0.0%</c:formatCode>
                <c:ptCount val="1"/>
                <c:pt idx="0">
                  <c:v>8.7175773935318002E-2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82-47B1-A28D-0F1385A64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50644096"/>
        <c:axId val="50646016"/>
      </c:barChart>
      <c:lineChart>
        <c:grouping val="standard"/>
        <c:varyColors val="0"/>
        <c:ser>
          <c:idx val="10"/>
          <c:order val="10"/>
          <c:tx>
            <c:strRef>
              <c:f>IRR!$V$18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2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0.21591979133534531"/>
                  <c:y val="3.087760304723695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1B-4769-AE1C-87DABB9DD3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BLV I
2021-22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IRR!$W$18:$AE$18</c15:sqref>
                  </c15:fullRef>
                </c:ext>
              </c:extLst>
              <c:f>IRR!$W$18</c:f>
              <c:numCache>
                <c:formatCode>0.0%</c:formatCode>
                <c:ptCount val="1"/>
                <c:pt idx="0">
                  <c:v>-2.1999999999999999E-2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IRR!$X$18</c15:sqref>
                  <c15:dLbl>
                    <c:idx val="0"/>
                    <c:layout>
                      <c:manualLayout>
                        <c:x val="2.3124334332759774E-2"/>
                        <c:y val="-1.514318038782377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110C-41CF-9D0D-F39199FACD36}"/>
                      </c:ext>
                    </c:extLst>
                  </c15:dLbl>
                </c15:categoryFilterException>
                <c15:categoryFilterException>
                  <c15:sqref>IRR!$Y$18</c15:sqref>
                  <c15:dLbl>
                    <c:idx val="0"/>
                    <c:layout>
                      <c:manualLayout>
                        <c:x val="1.3866198842885737E-2"/>
                        <c:y val="-5.5593126320516804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110C-41CF-9D0D-F39199FACD36}"/>
                      </c:ext>
                    </c:extLst>
                  </c15:dLbl>
                </c15:categoryFilterException>
                <c15:categoryFilterException>
                  <c15:sqref>IRR!$Z$18</c15:sqref>
                  <c15:dLbl>
                    <c:idx val="0"/>
                    <c:layout>
                      <c:manualLayout>
                        <c:x val="1.4536365058234114E-2"/>
                        <c:y val="-2.8359939435383631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110C-41CF-9D0D-F39199FACD36}"/>
                      </c:ext>
                    </c:extLst>
                  </c15:dLbl>
                </c15:categoryFilterException>
                <c15:categoryFilterException>
                  <c15:sqref>IRR!$AA$18</c15:sqref>
                  <c15:dLbl>
                    <c:idx val="0"/>
                    <c:layout>
                      <c:manualLayout>
                        <c:x val="1.1098814660787529E-2"/>
                        <c:y val="1.407649339262747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110C-41CF-9D0D-F39199FACD36}"/>
                      </c:ext>
                    </c:extLst>
                  </c15:dLbl>
                </c15:categoryFilterException>
                <c15:categoryFilterException>
                  <c15:sqref>IRR!$AB$18</c15:sqref>
                  <c15:dLbl>
                    <c:idx val="0"/>
                    <c:layout>
                      <c:manualLayout>
                        <c:x val="2.4399293477151477E-2"/>
                        <c:y val="-1.128983617507494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110C-41CF-9D0D-F39199FACD36}"/>
                      </c:ext>
                    </c:extLst>
                  </c15:dLbl>
                </c15:categoryFilterException>
                <c15:categoryFilterException>
                  <c15:sqref>IRR!$AC$18</c15:sqref>
                  <c15:dLbl>
                    <c:idx val="0"/>
                    <c:layout>
                      <c:manualLayout>
                        <c:x val="2.8794768560933992E-2"/>
                        <c:y val="1.945538383482058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110C-41CF-9D0D-F39199FACD36}"/>
                      </c:ext>
                    </c:extLst>
                  </c15:dLbl>
                </c15:categoryFilterException>
                <c15:categoryFilterException>
                  <c15:sqref>IRR!$AE$18</c15:sqref>
                  <c15:dLbl>
                    <c:idx val="0"/>
                    <c:layout>
                      <c:manualLayout>
                        <c:x val="-0.13590096992629244"/>
                        <c:y val="2.7793340102944524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110C-41CF-9D0D-F39199FACD36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9582-47B1-A28D-0F1385A64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4096"/>
        <c:axId val="50646016"/>
      </c:lineChart>
      <c:catAx>
        <c:axId val="5064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2400"/>
            </a:pPr>
            <a:endParaRPr lang="en-US"/>
          </a:p>
        </c:txPr>
        <c:crossAx val="50646016"/>
        <c:crossesAt val="0"/>
        <c:auto val="1"/>
        <c:lblAlgn val="ctr"/>
        <c:lblOffset val="100"/>
        <c:noMultiLvlLbl val="0"/>
      </c:catAx>
      <c:valAx>
        <c:axId val="50646016"/>
        <c:scaling>
          <c:orientation val="minMax"/>
          <c:max val="0.25"/>
          <c:min val="-0.30000000000000004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50644096"/>
        <c:crosses val="autoZero"/>
        <c:crossBetween val="between"/>
        <c:majorUnit val="5.000000000000001E-2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U.S. </a:t>
            </a:r>
            <a:r>
              <a:rPr lang="en-US" sz="1800" b="1" i="0" u="none" strike="noStrike" kern="1200" baseline="0">
                <a:solidFill>
                  <a:srgbClr val="000000"/>
                </a:solidFill>
              </a:rPr>
              <a:t>Non-Core</a:t>
            </a:r>
            <a:r>
              <a:rPr lang="en-US" sz="1800" b="1" i="0" baseline="0">
                <a:effectLst/>
              </a:rPr>
              <a:t> Fund Vintages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 (by </a:t>
            </a:r>
            <a:r>
              <a:rPr lang="en-US"/>
              <a:t>Net EM)</a:t>
            </a:r>
            <a:endParaRPr lang="en-US" sz="1050" b="0"/>
          </a:p>
        </c:rich>
      </c:tx>
      <c:layout>
        <c:manualLayout>
          <c:xMode val="edge"/>
          <c:yMode val="edge"/>
          <c:x val="0.27425308567106876"/>
          <c:y val="2.088331073274246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2270926812294906E-2"/>
          <c:y val="0.12668370574800361"/>
          <c:w val="0.71934376929754007"/>
          <c:h val="0.73937198017087857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EM!$V$13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EM!$W$13:$AE$13</c15:sqref>
                  </c15:fullRef>
                </c:ext>
              </c:extLst>
              <c:f>EM!$W$13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A-4F4E-B337-556499E34E3D}"/>
            </c:ext>
          </c:extLst>
        </c:ser>
        <c:ser>
          <c:idx val="8"/>
          <c:order val="1"/>
          <c:tx>
            <c:strRef>
              <c:f>EM!$V$4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EM!$W$4:$AE$4</c15:sqref>
                  </c15:fullRef>
                </c:ext>
              </c:extLst>
              <c:f>EM!$W$4</c:f>
              <c:numCache>
                <c:formatCode>_(* #,##0.00_);_(* \(#,##0.00\);_(* "-"??_);_(@_)</c:formatCode>
                <c:ptCount val="1"/>
                <c:pt idx="0">
                  <c:v>0.764029505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A-4F4E-B337-556499E34E3D}"/>
            </c:ext>
          </c:extLst>
        </c:ser>
        <c:ser>
          <c:idx val="6"/>
          <c:order val="2"/>
          <c:tx>
            <c:strRef>
              <c:f>EM!$V$8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EM!$W$8:$AE$8</c15:sqref>
                  </c15:fullRef>
                </c:ext>
              </c:extLst>
              <c:f>EM!$W$8</c:f>
              <c:numCache>
                <c:formatCode>_(* #,##0.00_);_(* \(#,##0.00\);_(* "-"??_);_(@_)</c:formatCode>
                <c:ptCount val="1"/>
                <c:pt idx="0">
                  <c:v>0.16194549499999999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3A-4F4E-B337-556499E34E3D}"/>
            </c:ext>
          </c:extLst>
        </c:ser>
        <c:ser>
          <c:idx val="4"/>
          <c:order val="3"/>
          <c:tx>
            <c:strRef>
              <c:f>EM!$V$7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EM!$W$7:$AE$7</c15:sqref>
                  </c15:fullRef>
                </c:ext>
              </c:extLst>
              <c:f>EM!$W$7</c:f>
              <c:numCache>
                <c:formatCode>_(* #,##0.00_);_(* \(#,##0.00\);_(* "-"??_);_(@_)</c:formatCode>
                <c:ptCount val="1"/>
                <c:pt idx="0">
                  <c:v>8.4975000000000023E-2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3A-4F4E-B337-556499E34E3D}"/>
            </c:ext>
          </c:extLst>
        </c:ser>
        <c:ser>
          <c:idx val="1"/>
          <c:order val="4"/>
          <c:tx>
            <c:strRef>
              <c:f>EM!$V$9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EM!$W$9:$AE$9</c15:sqref>
                  </c15:fullRef>
                </c:ext>
              </c:extLst>
              <c:f>EM!$W$9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3A-4F4E-B337-556499E34E3D}"/>
            </c:ext>
          </c:extLst>
        </c:ser>
        <c:ser>
          <c:idx val="2"/>
          <c:order val="5"/>
          <c:tx>
            <c:strRef>
              <c:f>EM!$V$6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EM!$W$6:$AE$6</c15:sqref>
                  </c15:fullRef>
                </c:ext>
              </c:extLst>
              <c:f>EM!$W$6</c:f>
              <c:numCache>
                <c:formatCode>_(* #,##0.00_);_(* \(#,##0.00\);_(* "-"??_);_(@_)</c:formatCode>
                <c:ptCount val="1"/>
                <c:pt idx="0">
                  <c:v>9.3225349999999985E-2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3A-4F4E-B337-556499E34E3D}"/>
            </c:ext>
          </c:extLst>
        </c:ser>
        <c:ser>
          <c:idx val="3"/>
          <c:order val="6"/>
          <c:tx>
            <c:strRef>
              <c:f>EM!$V$10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EM!$W$10:$AE$10</c15:sqref>
                  </c15:fullRef>
                </c:ext>
              </c:extLst>
              <c:f>EM!$W$10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3A-4F4E-B337-556499E34E3D}"/>
            </c:ext>
          </c:extLst>
        </c:ser>
        <c:ser>
          <c:idx val="5"/>
          <c:order val="7"/>
          <c:tx>
            <c:strRef>
              <c:f>EM!$V$11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EM!$W$11:$AE$11</c15:sqref>
                  </c15:fullRef>
                </c:ext>
              </c:extLst>
              <c:f>EM!$W$11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3A-4F4E-B337-556499E34E3D}"/>
            </c:ext>
          </c:extLst>
        </c:ser>
        <c:ser>
          <c:idx val="7"/>
          <c:order val="8"/>
          <c:tx>
            <c:strRef>
              <c:f>EM!$V$12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EM!$W$12:$AE$12</c15:sqref>
                  </c15:fullRef>
                </c:ext>
              </c:extLst>
              <c:f>EM!$W$12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3A-4F4E-B337-556499E34E3D}"/>
            </c:ext>
          </c:extLst>
        </c:ser>
        <c:ser>
          <c:idx val="0"/>
          <c:order val="9"/>
          <c:tx>
            <c:strRef>
              <c:f>EM!$V$5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EM!$W$5:$AE$5</c15:sqref>
                  </c15:fullRef>
                </c:ext>
              </c:extLst>
              <c:f>EM!$W$5</c:f>
              <c:numCache>
                <c:formatCode>_(* #,##0.00_);_(* \(#,##0.00\);_(* "-"??_);_(@_)</c:formatCode>
                <c:ptCount val="1"/>
                <c:pt idx="0">
                  <c:v>0.25540218950004179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3A-4F4E-B337-556499E3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54802304"/>
        <c:axId val="54968320"/>
      </c:barChart>
      <c:lineChart>
        <c:grouping val="standard"/>
        <c:varyColors val="0"/>
        <c:ser>
          <c:idx val="10"/>
          <c:order val="10"/>
          <c:tx>
            <c:strRef>
              <c:f>EM!$V$18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2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0.20146207817096876"/>
                  <c:y val="3.931318022927223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97-4AB0-9F29-6334E4888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BLV I
2021-22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EM!$W$18:$AE$18</c15:sqref>
                  </c15:fullRef>
                </c:ext>
              </c:extLst>
              <c:f>EM!$W$18</c:f>
              <c:numCache>
                <c:formatCode>0.0\x</c:formatCode>
                <c:ptCount val="1"/>
                <c:pt idx="0" formatCode="0.00\x">
                  <c:v>0.95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EM!$X$18</c15:sqref>
                  <c15:dLbl>
                    <c:idx val="0"/>
                    <c:layout>
                      <c:manualLayout>
                        <c:x val="1.3867921159171853E-2"/>
                        <c:y val="-2.6064179483064752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60FF-405D-BF90-D14AF57AEECB}"/>
                      </c:ext>
                    </c:extLst>
                  </c15:dLbl>
                </c15:categoryFilterException>
                <c15:categoryFilterException>
                  <c15:sqref>EM!$Y$18</c15:sqref>
                  <c15:dLbl>
                    <c:idx val="0"/>
                    <c:layout>
                      <c:manualLayout>
                        <c:x val="1.192569544392357E-2"/>
                        <c:y val="2.6952829098012012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60FF-405D-BF90-D14AF57AEECB}"/>
                      </c:ext>
                    </c:extLst>
                  </c15:dLbl>
                </c15:categoryFilterException>
                <c15:categoryFilterException>
                  <c15:sqref>EM!$Z$18</c15:sqref>
                  <c15:dLbl>
                    <c:idx val="0"/>
                    <c:layout>
                      <c:manualLayout>
                        <c:x val="1.8043715449029437E-2"/>
                        <c:y val="2.626913196077722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60FF-405D-BF90-D14AF57AEECB}"/>
                      </c:ext>
                    </c:extLst>
                  </c15:dLbl>
                </c15:categoryFilterException>
                <c15:categoryFilterException>
                  <c15:sqref>EM!$AA$18</c15:sqref>
                  <c15:dLbl>
                    <c:idx val="0"/>
                    <c:layout>
                      <c:manualLayout>
                        <c:x val="1.8784865146923579E-2"/>
                        <c:y val="5.4731195882549927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60FF-405D-BF90-D14AF57AEECB}"/>
                      </c:ext>
                    </c:extLst>
                  </c15:dLbl>
                </c15:categoryFilterException>
                <c15:categoryFilterException>
                  <c15:sqref>EM!$AB$18</c15:sqref>
                  <c15:dLbl>
                    <c:idx val="0"/>
                    <c:layout>
                      <c:manualLayout>
                        <c:x val="1.634576401528429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0FF-405D-BF90-D14AF57AEECB}"/>
                      </c:ext>
                    </c:extLst>
                  </c15:dLbl>
                </c15:categoryFilterException>
                <c15:categoryFilterException>
                  <c15:sqref>EM!$AC$18</c15:sqref>
                  <c15:dLbl>
                    <c:idx val="0"/>
                    <c:layout>
                      <c:manualLayout>
                        <c:x val="2.1697674351410057E-2"/>
                        <c:y val="1.5436399109814141E-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60FF-405D-BF90-D14AF57AEECB}"/>
                      </c:ext>
                    </c:extLst>
                  </c15:dLbl>
                </c15:categoryFilterException>
                <c15:categoryFilterException>
                  <c15:sqref>EM!$AD$18</c15:sqref>
                  <c15:dLbl>
                    <c:idx val="0"/>
                    <c:layout>
                      <c:manualLayout>
                        <c:x val="2.002275022705460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60FF-405D-BF90-D14AF57AEECB}"/>
                      </c:ext>
                    </c:extLst>
                  </c15:dLbl>
                </c15:categoryFilterException>
                <c15:categoryFilterException>
                  <c15:sqref>EM!$AE$18</c15:sqref>
                  <c15:dLbl>
                    <c:idx val="0"/>
                    <c:layout>
                      <c:manualLayout>
                        <c:x val="1.7217534669450384E-2"/>
                        <c:y val="2.7169727361411999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60FF-405D-BF90-D14AF57AEECB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DC3A-4F4E-B337-556499E3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02304"/>
        <c:axId val="54968320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EM!$V$19</c15:sqref>
                        </c15:formulaRef>
                      </c:ext>
                    </c:extLst>
                    <c:strCache>
                      <c:ptCount val="1"/>
                      <c:pt idx="0">
                        <c:v>Fund Series II</c:v>
                      </c:pt>
                    </c:strCache>
                  </c:strRef>
                </c:tx>
                <c:marker>
                  <c:symbol val="diamond"/>
                  <c:size val="17"/>
                  <c:spPr>
                    <a:solidFill>
                      <a:schemeClr val="accent6"/>
                    </a:solidFill>
                    <a:ln w="25400">
                      <a:noFill/>
                    </a:ln>
                  </c:spPr>
                </c:marker>
                <c:dLbls>
                  <c:dLbl>
                    <c:idx val="0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8-BB23-4868-B417-237799D34803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 lIns="38100" tIns="19050" rIns="38100" bIns="19050" anchor="ctr">
                      <a:spAutoFit/>
                    </a:bodyPr>
                    <a:lstStyle/>
                    <a:p>
                      <a:pPr>
                        <a:defRPr sz="1400"/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EM!$W$19:$AE$19</c15:sqref>
                        </c15:fullRef>
                        <c15:formulaRef>
                          <c15:sqref>EM!$W$19</c15:sqref>
                        </c15:formulaRef>
                      </c:ext>
                    </c:extLst>
                    <c:numCache>
                      <c:formatCode>0.00\x</c:formatCode>
                      <c:ptCount val="1"/>
                    </c:numCache>
                  </c:numRef>
                </c:val>
                <c:smooth val="0"/>
                <c:extLst>
                  <c:ext uri="{02D57815-91ED-43cb-92C2-25804820EDAC}">
                    <c15:categoryFilterExceptions>
                      <c15:categoryFilterException>
                        <c15:sqref>EM!$X$19</c15:sqref>
                        <c15:dLbl>
                          <c:idx val="0"/>
                          <c:delete val="1"/>
                          <c:extLst>
                            <c:ext uri="{CE6537A1-D6FC-4f65-9D91-7224C49458BB}"/>
                            <c:ext xmlns:c16="http://schemas.microsoft.com/office/drawing/2014/chart" uri="{C3380CC4-5D6E-409C-BE32-E72D297353CC}">
                              <c16:uniqueId val="{00000008-60FF-405D-BF90-D14AF57AEECB}"/>
                            </c:ext>
                          </c:extLst>
                        </c15:dLbl>
                      </c15:categoryFilterException>
                      <c15:categoryFilterException>
                        <c15:sqref>EM!$Y$19</c15:sqref>
                        <c15:dLbl>
                          <c:idx val="0"/>
                          <c:delete val="1"/>
                          <c:extLst>
                            <c:ext uri="{CE6537A1-D6FC-4f65-9D91-7224C49458BB}"/>
                            <c:ext xmlns:c16="http://schemas.microsoft.com/office/drawing/2014/chart" uri="{C3380CC4-5D6E-409C-BE32-E72D297353CC}">
                              <c16:uniqueId val="{00000009-60FF-405D-BF90-D14AF57AEECB}"/>
                            </c:ext>
                          </c:extLst>
                        </c15:dLbl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11-DC3A-4F4E-B337-556499E34E3D}"/>
                  </c:ext>
                </c:extLst>
              </c15:ser>
            </c15:filteredLineSeries>
          </c:ext>
        </c:extLst>
      </c:lineChart>
      <c:catAx>
        <c:axId val="5480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2400"/>
            </a:pPr>
            <a:endParaRPr lang="en-US"/>
          </a:p>
        </c:txPr>
        <c:crossAx val="54968320"/>
        <c:crossesAt val="1"/>
        <c:auto val="1"/>
        <c:lblAlgn val="ctr"/>
        <c:lblOffset val="100"/>
        <c:noMultiLvlLbl val="0"/>
      </c:catAx>
      <c:valAx>
        <c:axId val="54968320"/>
        <c:scaling>
          <c:orientation val="minMax"/>
          <c:max val="1.5"/>
          <c:min val="0.60000000000000009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.0\x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54802304"/>
        <c:crosses val="autoZero"/>
        <c:crossBetween val="between"/>
        <c:majorUnit val="0.1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3988423051692886"/>
          <c:y val="1.3333284697226557E-2"/>
          <c:w val="0.25871717509144432"/>
          <c:h val="0.30672035853015778"/>
        </c:manualLayout>
      </c:layout>
      <c:overlay val="1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U.S. Industrial Fund Vintages</a:t>
            </a:r>
          </a:p>
          <a:p>
            <a:pPr algn="ctr">
              <a:defRPr/>
            </a:pPr>
            <a:r>
              <a:rPr lang="en-US"/>
              <a:t> (by Net IRR)</a:t>
            </a:r>
            <a:endParaRPr lang="en-US" sz="1050" b="0"/>
          </a:p>
        </c:rich>
      </c:tx>
      <c:layout>
        <c:manualLayout>
          <c:xMode val="edge"/>
          <c:yMode val="edge"/>
          <c:x val="0.27488964031854818"/>
          <c:y val="2.59345052682277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942207683530587E-2"/>
          <c:y val="0.11268798689457618"/>
          <c:w val="0.88323030052226548"/>
          <c:h val="0.76534760702997329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'IRR (Industrial Only)'!$V$13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Only)'!$W$13:$AD$13</c15:sqref>
                  </c15:fullRef>
                </c:ext>
              </c:extLst>
              <c:f>'IRR (Industrial Only)'!$W$13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F-4934-B780-AA8A6C143FB7}"/>
            </c:ext>
          </c:extLst>
        </c:ser>
        <c:ser>
          <c:idx val="8"/>
          <c:order val="1"/>
          <c:tx>
            <c:strRef>
              <c:f>'IRR (Industrial Only)'!$V$4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Only)'!$W$4:$AE$4</c15:sqref>
                  </c15:fullRef>
                </c:ext>
              </c:extLst>
              <c:f>'IRR (Industrial Only)'!$W$4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F-4934-B780-AA8A6C143FB7}"/>
            </c:ext>
          </c:extLst>
        </c:ser>
        <c:ser>
          <c:idx val="6"/>
          <c:order val="2"/>
          <c:tx>
            <c:strRef>
              <c:f>'IRR (Industrial Only)'!$V$8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Only)'!$W$8:$AE$8</c15:sqref>
                  </c15:fullRef>
                </c:ext>
              </c:extLst>
              <c:f>'IRR (Industrial Only)'!$W$8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F-4934-B780-AA8A6C143FB7}"/>
            </c:ext>
          </c:extLst>
        </c:ser>
        <c:ser>
          <c:idx val="4"/>
          <c:order val="3"/>
          <c:tx>
            <c:strRef>
              <c:f>'IRR (Industrial Only)'!$V$7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Only)'!$W$7:$AE$7</c15:sqref>
                  </c15:fullRef>
                </c:ext>
              </c:extLst>
              <c:f>'IRR (Industrial Only)'!$W$7</c:f>
              <c:numCache>
                <c:formatCode>0.0%</c:formatCode>
                <c:ptCount val="1"/>
                <c:pt idx="0">
                  <c:v>4.7139886999999998E-2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AF-4934-B780-AA8A6C143FB7}"/>
            </c:ext>
          </c:extLst>
        </c:ser>
        <c:ser>
          <c:idx val="1"/>
          <c:order val="4"/>
          <c:tx>
            <c:strRef>
              <c:f>'IRR (Industrial Only)'!$V$9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Only)'!$W$9:$AD$9</c15:sqref>
                  </c15:fullRef>
                </c:ext>
              </c:extLst>
              <c:f>'IRR (Industrial Only)'!$W$9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AF-4934-B780-AA8A6C143FB7}"/>
            </c:ext>
          </c:extLst>
        </c:ser>
        <c:ser>
          <c:idx val="2"/>
          <c:order val="5"/>
          <c:tx>
            <c:strRef>
              <c:f>'IRR (Industrial Only)'!$V$6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Only)'!$W$6:$AE$6</c15:sqref>
                  </c15:fullRef>
                </c:ext>
              </c:extLst>
              <c:f>'IRR (Industrial Only)'!$W$6</c:f>
              <c:numCache>
                <c:formatCode>0.0%</c:formatCode>
                <c:ptCount val="1"/>
                <c:pt idx="0">
                  <c:v>6.5860112999999998E-2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AF-4934-B780-AA8A6C143FB7}"/>
            </c:ext>
          </c:extLst>
        </c:ser>
        <c:ser>
          <c:idx val="3"/>
          <c:order val="6"/>
          <c:tx>
            <c:strRef>
              <c:f>'IRR (Industrial Only)'!$V$10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Only)'!$W$10:$AD$10</c15:sqref>
                  </c15:fullRef>
                </c:ext>
              </c:extLst>
              <c:f>'IRR (Industrial Only)'!$W$10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AF-4934-B780-AA8A6C143FB7}"/>
            </c:ext>
          </c:extLst>
        </c:ser>
        <c:ser>
          <c:idx val="5"/>
          <c:order val="7"/>
          <c:tx>
            <c:strRef>
              <c:f>'IRR (Industrial Only)'!$V$11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Only)'!$W$11:$AD$11</c15:sqref>
                  </c15:fullRef>
                </c:ext>
              </c:extLst>
              <c:f>'IRR (Industrial Only)'!$W$11</c:f>
              <c:numCache>
                <c:formatCode>0.0%</c:formatCode>
                <c:ptCount val="1"/>
                <c:pt idx="0">
                  <c:v>-2.5600000000000001E-2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AF-4934-B780-AA8A6C143FB7}"/>
            </c:ext>
          </c:extLst>
        </c:ser>
        <c:ser>
          <c:idx val="7"/>
          <c:order val="8"/>
          <c:tx>
            <c:strRef>
              <c:f>'IRR (Industrial Only)'!$V$12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Only)'!$W$12:$AE$12</c15:sqref>
                  </c15:fullRef>
                </c:ext>
              </c:extLst>
              <c:f>'IRR (Industrial Only)'!$W$12</c:f>
              <c:numCache>
                <c:formatCode>0.0%</c:formatCode>
                <c:ptCount val="1"/>
                <c:pt idx="0">
                  <c:v>-8.0560000000000007E-2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AF-4934-B780-AA8A6C143FB7}"/>
            </c:ext>
          </c:extLst>
        </c:ser>
        <c:ser>
          <c:idx val="0"/>
          <c:order val="9"/>
          <c:tx>
            <c:strRef>
              <c:f>'IRR (Industrial Only)'!$V$5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Only)'!$W$5:$AE$5</c15:sqref>
                  </c15:fullRef>
                </c:ext>
              </c:extLst>
              <c:f>'IRR (Industrial Only)'!$W$5</c:f>
              <c:numCache>
                <c:formatCode>0.0%</c:formatCode>
                <c:ptCount val="1"/>
                <c:pt idx="0">
                  <c:v>7.5939999999999994E-2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AF-4934-B780-AA8A6C143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50644096"/>
        <c:axId val="50646016"/>
      </c:barChart>
      <c:lineChart>
        <c:grouping val="standard"/>
        <c:varyColors val="0"/>
        <c:ser>
          <c:idx val="10"/>
          <c:order val="10"/>
          <c:tx>
            <c:strRef>
              <c:f>'IRR (Industrial Only)'!$V$18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0.22004009581042544"/>
                  <c:y val="-8.40548484995364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BAF-4934-B780-AA8A6C143F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BLV I
2021-22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Only)'!$W$18:$AE$18</c15:sqref>
                  </c15:fullRef>
                </c:ext>
              </c:extLst>
              <c:f>'IRR (Industrial Only)'!$W$18</c:f>
              <c:numCache>
                <c:formatCode>0.0%</c:formatCode>
                <c:ptCount val="1"/>
                <c:pt idx="0">
                  <c:v>-2.1999999999999999E-2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'IRR (Industrial Only)'!$X$18</c15:sqref>
                  <c15:dLbl>
                    <c:idx val="0"/>
                    <c:layout>
                      <c:manualLayout>
                        <c:x val="2.3124334332759774E-2"/>
                        <c:y val="-1.514318038782377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51BE-4D21-948D-E6F33D873137}"/>
                      </c:ext>
                    </c:extLst>
                  </c15:dLbl>
                </c15:categoryFilterException>
                <c15:categoryFilterException>
                  <c15:sqref>'IRR (Industrial Only)'!$Y$18</c15:sqref>
                  <c15:dLbl>
                    <c:idx val="0"/>
                    <c:layout>
                      <c:manualLayout>
                        <c:x val="1.3866198842885737E-2"/>
                        <c:y val="-5.5593126320516804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51BE-4D21-948D-E6F33D873137}"/>
                      </c:ext>
                    </c:extLst>
                  </c15:dLbl>
                </c15:categoryFilterException>
                <c15:categoryFilterException>
                  <c15:sqref>'IRR (Industrial Only)'!$Z$18</c15:sqref>
                  <c15:dLbl>
                    <c:idx val="0"/>
                    <c:layout>
                      <c:manualLayout>
                        <c:x val="1.4536365058234114E-2"/>
                        <c:y val="-2.8359939435383631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51BE-4D21-948D-E6F33D873137}"/>
                      </c:ext>
                    </c:extLst>
                  </c15:dLbl>
                </c15:categoryFilterException>
                <c15:categoryFilterException>
                  <c15:sqref>'IRR (Industrial Only)'!$AA$18</c15:sqref>
                  <c15:dLbl>
                    <c:idx val="0"/>
                    <c:layout>
                      <c:manualLayout>
                        <c:x val="1.1098814660787529E-2"/>
                        <c:y val="1.407649339262747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51BE-4D21-948D-E6F33D873137}"/>
                      </c:ext>
                    </c:extLst>
                  </c15:dLbl>
                </c15:categoryFilterException>
                <c15:categoryFilterException>
                  <c15:sqref>'IRR (Industrial Only)'!$AB$18</c15:sqref>
                  <c15:dLbl>
                    <c:idx val="0"/>
                    <c:layout>
                      <c:manualLayout>
                        <c:x val="2.4399293477151477E-2"/>
                        <c:y val="-1.128983617507494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51BE-4D21-948D-E6F33D873137}"/>
                      </c:ext>
                    </c:extLst>
                  </c15:dLbl>
                </c15:categoryFilterException>
                <c15:categoryFilterException>
                  <c15:sqref>'IRR (Industrial Only)'!$AC$18</c15:sqref>
                  <c15:dLbl>
                    <c:idx val="0"/>
                    <c:layout>
                      <c:manualLayout>
                        <c:x val="2.8794768560933992E-2"/>
                        <c:y val="1.945538383482058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51BE-4D21-948D-E6F33D873137}"/>
                      </c:ext>
                    </c:extLst>
                  </c15:dLbl>
                </c15:categoryFilterException>
                <c15:categoryFilterException>
                  <c15:sqref>'IRR (Industrial Only)'!$AE$18</c15:sqref>
                  <c15:dLbl>
                    <c:idx val="0"/>
                    <c:layout>
                      <c:manualLayout>
                        <c:x val="-0.13590096992629244"/>
                        <c:y val="2.7793340102944524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51BE-4D21-948D-E6F33D87313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C-8BAF-4934-B780-AA8A6C143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4096"/>
        <c:axId val="50646016"/>
      </c:lineChart>
      <c:catAx>
        <c:axId val="5064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50646016"/>
        <c:crossesAt val="0"/>
        <c:auto val="1"/>
        <c:lblAlgn val="ctr"/>
        <c:lblOffset val="100"/>
        <c:noMultiLvlLbl val="0"/>
      </c:catAx>
      <c:valAx>
        <c:axId val="50646016"/>
        <c:scaling>
          <c:orientation val="minMax"/>
          <c:max val="0.30000000000000004"/>
          <c:min val="-0.15000000000000002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064409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U.S. </a:t>
            </a:r>
            <a:r>
              <a:rPr lang="en-US" sz="1800" b="1" i="0" u="none" strike="noStrike" kern="1200" baseline="0">
                <a:solidFill>
                  <a:srgbClr val="000000"/>
                </a:solidFill>
              </a:rPr>
              <a:t>Industrial</a:t>
            </a:r>
            <a:r>
              <a:rPr lang="en-US" sz="1800" b="1" i="0" baseline="0">
                <a:effectLst/>
              </a:rPr>
              <a:t> Fund Vintages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 (by </a:t>
            </a:r>
            <a:r>
              <a:rPr lang="en-US"/>
              <a:t>Net EM)</a:t>
            </a:r>
            <a:endParaRPr lang="en-US" sz="1050" b="0"/>
          </a:p>
        </c:rich>
      </c:tx>
      <c:layout>
        <c:manualLayout>
          <c:xMode val="edge"/>
          <c:yMode val="edge"/>
          <c:x val="0.2809437207776973"/>
          <c:y val="3.6520328151067554E-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2270926812294906E-2"/>
          <c:y val="0.12668370574800361"/>
          <c:w val="0.75628840078040793"/>
          <c:h val="0.73937198017087857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'EM (Industrial Only)'!$V$13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Only)'!$W$13:$AE$13</c15:sqref>
                  </c15:fullRef>
                </c:ext>
              </c:extLst>
              <c:f>'EM (Industrial Only)'!$W$13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D-4C1E-A67D-4CEE02B2962D}"/>
            </c:ext>
          </c:extLst>
        </c:ser>
        <c:ser>
          <c:idx val="8"/>
          <c:order val="1"/>
          <c:tx>
            <c:strRef>
              <c:f>'EM (Industrial Only)'!$V$4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Only)'!$W$4:$AE$4</c15:sqref>
                  </c15:fullRef>
                </c:ext>
              </c:extLst>
              <c:f>'EM (Industrial Only)'!$W$4</c:f>
              <c:numCache>
                <c:formatCode>_(* #,##0.00_);_(* \(#,##0.00\);_(* "-"??_);_(@_)</c:formatCode>
                <c:ptCount val="1"/>
                <c:pt idx="0" formatCode="0.0%">
                  <c:v>0.88164532500000004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D-4C1E-A67D-4CEE02B2962D}"/>
            </c:ext>
          </c:extLst>
        </c:ser>
        <c:ser>
          <c:idx val="6"/>
          <c:order val="2"/>
          <c:tx>
            <c:strRef>
              <c:f>'EM (Industrial Only)'!$V$8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Only)'!$W$8:$AE$8</c15:sqref>
                  </c15:fullRef>
                </c:ext>
              </c:extLst>
              <c:f>'EM (Industrial Only)'!$W$8</c:f>
              <c:numCache>
                <c:formatCode>_(* #,##0.00_);_(* \(#,##0.00\);_(* "-"??_);_(@_)</c:formatCode>
                <c:ptCount val="1"/>
                <c:pt idx="0">
                  <c:v>6.9029674999999902E-2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D-4C1E-A67D-4CEE02B2962D}"/>
            </c:ext>
          </c:extLst>
        </c:ser>
        <c:ser>
          <c:idx val="4"/>
          <c:order val="3"/>
          <c:tx>
            <c:strRef>
              <c:f>'EM (Industrial Only)'!$V$7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Only)'!$W$7:$AE$7</c15:sqref>
                  </c15:fullRef>
                </c:ext>
              </c:extLst>
              <c:f>'EM (Industrial Only)'!$W$7</c:f>
              <c:numCache>
                <c:formatCode>_(* #,##0.00_);_(* \(#,##0.00\);_(* "-"??_);_(@_)</c:formatCode>
                <c:ptCount val="1"/>
                <c:pt idx="0">
                  <c:v>0.11956535000000024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AD-4C1E-A67D-4CEE02B2962D}"/>
            </c:ext>
          </c:extLst>
        </c:ser>
        <c:ser>
          <c:idx val="1"/>
          <c:order val="4"/>
          <c:tx>
            <c:strRef>
              <c:f>'EM (Industrial Only)'!$V$9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Only)'!$W$9:$AE$9</c15:sqref>
                  </c15:fullRef>
                </c:ext>
              </c:extLst>
              <c:f>'EM (Industrial Only)'!$W$9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AD-4C1E-A67D-4CEE02B2962D}"/>
            </c:ext>
          </c:extLst>
        </c:ser>
        <c:ser>
          <c:idx val="2"/>
          <c:order val="5"/>
          <c:tx>
            <c:strRef>
              <c:f>'EM (Industrial Only)'!$V$6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Only)'!$W$6:$AE$6</c15:sqref>
                  </c15:fullRef>
                </c:ext>
              </c:extLst>
              <c:f>'EM (Industrial Only)'!$W$6</c:f>
              <c:numCache>
                <c:formatCode>_(* #,##0.00_);_(* \(#,##0.00\);_(* "-"??_);_(@_)</c:formatCode>
                <c:ptCount val="1"/>
                <c:pt idx="0">
                  <c:v>0.16500965000000001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AD-4C1E-A67D-4CEE02B2962D}"/>
            </c:ext>
          </c:extLst>
        </c:ser>
        <c:ser>
          <c:idx val="3"/>
          <c:order val="6"/>
          <c:tx>
            <c:strRef>
              <c:f>'EM (Industrial Only)'!$V$10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Only)'!$W$10:$AE$10</c15:sqref>
                  </c15:fullRef>
                </c:ext>
              </c:extLst>
              <c:f>'EM (Industrial Only)'!$W$10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AD-4C1E-A67D-4CEE02B2962D}"/>
            </c:ext>
          </c:extLst>
        </c:ser>
        <c:ser>
          <c:idx val="5"/>
          <c:order val="7"/>
          <c:tx>
            <c:strRef>
              <c:f>'EM (Industrial Only)'!$V$11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Only)'!$W$11:$AE$11</c15:sqref>
                  </c15:fullRef>
                </c:ext>
              </c:extLst>
              <c:f>'EM (Industrial Only)'!$W$11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AD-4C1E-A67D-4CEE02B2962D}"/>
            </c:ext>
          </c:extLst>
        </c:ser>
        <c:ser>
          <c:idx val="7"/>
          <c:order val="8"/>
          <c:tx>
            <c:strRef>
              <c:f>'EM (Industrial Only)'!$V$12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Only)'!$W$12:$AE$12</c15:sqref>
                  </c15:fullRef>
                </c:ext>
              </c:extLst>
              <c:f>'EM (Industrial Only)'!$W$12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AD-4C1E-A67D-4CEE02B2962D}"/>
            </c:ext>
          </c:extLst>
        </c:ser>
        <c:ser>
          <c:idx val="0"/>
          <c:order val="9"/>
          <c:tx>
            <c:strRef>
              <c:f>'EM (Industrial Only)'!$V$5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Only)'!$W$5:$AE$5</c15:sqref>
                  </c15:fullRef>
                </c:ext>
              </c:extLst>
              <c:f>'EM (Industrial Only)'!$W$5</c:f>
              <c:numCache>
                <c:formatCode>_(* #,##0.00_);_(* \(#,##0.00\);_(* "-"??_);_(@_)</c:formatCode>
                <c:ptCount val="1"/>
                <c:pt idx="0">
                  <c:v>0.27473999999999976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AD-4C1E-A67D-4CEE02B29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54802304"/>
        <c:axId val="54968320"/>
      </c:barChart>
      <c:lineChart>
        <c:grouping val="standard"/>
        <c:varyColors val="0"/>
        <c:ser>
          <c:idx val="10"/>
          <c:order val="10"/>
          <c:tx>
            <c:strRef>
              <c:f>'EM (Industrial Only)'!$V$18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0.19920277474959719"/>
                  <c:y val="2.548182486273887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0AD-4C1E-A67D-4CEE02B296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BLV I
2021-22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Only)'!$W$18:$AE$18</c15:sqref>
                  </c15:fullRef>
                </c:ext>
              </c:extLst>
              <c:f>'EM (Industrial Only)'!$W$18</c:f>
              <c:numCache>
                <c:formatCode>0.0\x</c:formatCode>
                <c:ptCount val="1"/>
                <c:pt idx="0" formatCode="0.00\x">
                  <c:v>0.95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'EM (Industrial Only)'!$X$18</c15:sqref>
                  <c15:dLbl>
                    <c:idx val="0"/>
                    <c:layout>
                      <c:manualLayout>
                        <c:x val="1.3867921159171853E-2"/>
                        <c:y val="-2.6064179483064752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19AD-4D67-A811-04DE96D3C2A0}"/>
                      </c:ext>
                    </c:extLst>
                  </c15:dLbl>
                </c15:categoryFilterException>
                <c15:categoryFilterException>
                  <c15:sqref>'EM (Industrial Only)'!$Y$18</c15:sqref>
                  <c15:dLbl>
                    <c:idx val="0"/>
                    <c:layout>
                      <c:manualLayout>
                        <c:x val="1.192569544392357E-2"/>
                        <c:y val="2.6952829098012012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19AD-4D67-A811-04DE96D3C2A0}"/>
                      </c:ext>
                    </c:extLst>
                  </c15:dLbl>
                </c15:categoryFilterException>
                <c15:categoryFilterException>
                  <c15:sqref>'EM (Industrial Only)'!$Z$18</c15:sqref>
                  <c15:dLbl>
                    <c:idx val="0"/>
                    <c:layout>
                      <c:manualLayout>
                        <c:x val="1.8043715449029437E-2"/>
                        <c:y val="2.626913196077722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19AD-4D67-A811-04DE96D3C2A0}"/>
                      </c:ext>
                    </c:extLst>
                  </c15:dLbl>
                </c15:categoryFilterException>
                <c15:categoryFilterException>
                  <c15:sqref>'EM (Industrial Only)'!$AA$18</c15:sqref>
                  <c15:dLbl>
                    <c:idx val="0"/>
                    <c:layout>
                      <c:manualLayout>
                        <c:x val="1.8784865146923579E-2"/>
                        <c:y val="5.4731195882549927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19AD-4D67-A811-04DE96D3C2A0}"/>
                      </c:ext>
                    </c:extLst>
                  </c15:dLbl>
                </c15:categoryFilterException>
                <c15:categoryFilterException>
                  <c15:sqref>'EM (Industrial Only)'!$AB$18</c15:sqref>
                  <c15:dLbl>
                    <c:idx val="0"/>
                    <c:layout>
                      <c:manualLayout>
                        <c:x val="1.634576401528429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19AD-4D67-A811-04DE96D3C2A0}"/>
                      </c:ext>
                    </c:extLst>
                  </c15:dLbl>
                </c15:categoryFilterException>
                <c15:categoryFilterException>
                  <c15:sqref>'EM (Industrial Only)'!$AC$18</c15:sqref>
                  <c15:dLbl>
                    <c:idx val="0"/>
                    <c:layout>
                      <c:manualLayout>
                        <c:x val="2.1697674351410057E-2"/>
                        <c:y val="1.5436399109814141E-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19AD-4D67-A811-04DE96D3C2A0}"/>
                      </c:ext>
                    </c:extLst>
                  </c15:dLbl>
                </c15:categoryFilterException>
                <c15:categoryFilterException>
                  <c15:sqref>'EM (Industrial Only)'!$AD$18</c15:sqref>
                  <c15:dLbl>
                    <c:idx val="0"/>
                    <c:layout>
                      <c:manualLayout>
                        <c:x val="2.002275022705460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19AD-4D67-A811-04DE96D3C2A0}"/>
                      </c:ext>
                    </c:extLst>
                  </c15:dLbl>
                </c15:categoryFilterException>
                <c15:categoryFilterException>
                  <c15:sqref>'EM (Industrial Only)'!$AE$18</c15:sqref>
                  <c15:dLbl>
                    <c:idx val="0"/>
                    <c:layout>
                      <c:manualLayout>
                        <c:x val="1.7217534669450384E-2"/>
                        <c:y val="2.7169727361411999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19AD-4D67-A811-04DE96D3C2A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C-B0AD-4C1E-A67D-4CEE02B29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02304"/>
        <c:axId val="54968320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EM!$V$19</c15:sqref>
                        </c15:formulaRef>
                      </c:ext>
                    </c:extLst>
                    <c:strCache>
                      <c:ptCount val="1"/>
                      <c:pt idx="0">
                        <c:v>Fund Series II</c:v>
                      </c:pt>
                    </c:strCache>
                  </c:strRef>
                </c:tx>
                <c:marker>
                  <c:symbol val="diamond"/>
                  <c:size val="17"/>
                  <c:spPr>
                    <a:solidFill>
                      <a:schemeClr val="accent6"/>
                    </a:solidFill>
                    <a:ln w="25400">
                      <a:noFill/>
                    </a:ln>
                  </c:spPr>
                </c:marker>
                <c:dLbls>
                  <c:dLbl>
                    <c:idx val="0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D-B0AD-4C1E-A67D-4CEE02B2962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 lIns="38100" tIns="19050" rIns="38100" bIns="19050" anchor="ctr">
                      <a:spAutoFit/>
                    </a:bodyPr>
                    <a:lstStyle/>
                    <a:p>
                      <a:pPr>
                        <a:defRPr sz="1400"/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EM!$W$19:$AE$19</c15:sqref>
                        </c15:fullRef>
                        <c15:formulaRef>
                          <c15:sqref>EM!$W$19</c15:sqref>
                        </c15:formulaRef>
                      </c:ext>
                    </c:extLst>
                    <c:numCache>
                      <c:formatCode>0.00\x</c:formatCode>
                      <c:ptCount val="1"/>
                    </c:numCache>
                  </c:numRef>
                </c:val>
                <c:smooth val="0"/>
                <c:extLst>
                  <c:ext uri="{02D57815-91ED-43cb-92C2-25804820EDAC}">
                    <c15:categoryFilterExceptions>
                      <c15:categoryFilterException>
                        <c15:sqref>EM!$X$19</c15:sqref>
                        <c15:dLbl>
                          <c:idx val="0"/>
                          <c:delete val="1"/>
                          <c:extLst>
                            <c:ext uri="{CE6537A1-D6FC-4f65-9D91-7224C49458BB}"/>
                            <c:ext xmlns:c16="http://schemas.microsoft.com/office/drawing/2014/chart" uri="{C3380CC4-5D6E-409C-BE32-E72D297353CC}">
                              <c16:uniqueId val="{00000008-19AD-4D67-A811-04DE96D3C2A0}"/>
                            </c:ext>
                          </c:extLst>
                        </c15:dLbl>
                      </c15:categoryFilterException>
                      <c15:categoryFilterException>
                        <c15:sqref>EM!$Y$19</c15:sqref>
                        <c15:dLbl>
                          <c:idx val="0"/>
                          <c:delete val="1"/>
                          <c:extLst>
                            <c:ext uri="{CE6537A1-D6FC-4f65-9D91-7224C49458BB}"/>
                            <c:ext xmlns:c16="http://schemas.microsoft.com/office/drawing/2014/chart" uri="{C3380CC4-5D6E-409C-BE32-E72D297353CC}">
                              <c16:uniqueId val="{00000009-19AD-4D67-A811-04DE96D3C2A0}"/>
                            </c:ext>
                          </c:extLst>
                        </c15:dLbl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0F-B0AD-4C1E-A67D-4CEE02B2962D}"/>
                  </c:ext>
                </c:extLst>
              </c15:ser>
            </c15:filteredLineSeries>
          </c:ext>
        </c:extLst>
      </c:lineChart>
      <c:catAx>
        <c:axId val="5480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54968320"/>
        <c:crossesAt val="1"/>
        <c:auto val="1"/>
        <c:lblAlgn val="ctr"/>
        <c:lblOffset val="100"/>
        <c:noMultiLvlLbl val="0"/>
      </c:catAx>
      <c:valAx>
        <c:axId val="54968320"/>
        <c:scaling>
          <c:orientation val="minMax"/>
          <c:max val="1.6"/>
          <c:min val="0.8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.0\x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4802304"/>
        <c:crosses val="autoZero"/>
        <c:crossBetween val="between"/>
        <c:majorUnit val="0.1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3884967016956238"/>
          <c:y val="6.3281862768967537E-2"/>
          <c:w val="0.25152049952233235"/>
          <c:h val="0.30672035853015778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 IRR</a:t>
            </a:r>
            <a:endParaRPr lang="en-US" sz="1050" b="0"/>
          </a:p>
        </c:rich>
      </c:tx>
      <c:layout>
        <c:manualLayout>
          <c:xMode val="edge"/>
          <c:yMode val="edge"/>
          <c:x val="0.4530853687803748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5112532890213014E-2"/>
          <c:y val="0.12684221018870659"/>
          <c:w val="0.75501986115544018"/>
          <c:h val="0.74094902386481565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IRR!$V$13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IRR!$W$13:$AD$13</c15:sqref>
                  </c15:fullRef>
                </c:ext>
              </c:extLst>
              <c:f>IRR!$W$13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0-4087-A397-5016D077F11C}"/>
            </c:ext>
          </c:extLst>
        </c:ser>
        <c:ser>
          <c:idx val="8"/>
          <c:order val="1"/>
          <c:tx>
            <c:strRef>
              <c:f>IRR!$V$4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IRR!$W$4:$AE$4</c15:sqref>
                  </c15:fullRef>
                </c:ext>
              </c:extLst>
              <c:f>IRR!$W$4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0-4087-A397-5016D077F11C}"/>
            </c:ext>
          </c:extLst>
        </c:ser>
        <c:ser>
          <c:idx val="6"/>
          <c:order val="2"/>
          <c:tx>
            <c:strRef>
              <c:f>IRR!$V$8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IRR!$W$8:$AE$8</c15:sqref>
                  </c15:fullRef>
                </c:ext>
              </c:extLst>
              <c:f>IRR!$W$8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90-4087-A397-5016D077F11C}"/>
            </c:ext>
          </c:extLst>
        </c:ser>
        <c:ser>
          <c:idx val="4"/>
          <c:order val="3"/>
          <c:tx>
            <c:strRef>
              <c:f>IRR!$V$7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IRR!$W$7:$AE$7</c15:sqref>
                  </c15:fullRef>
                </c:ext>
              </c:extLst>
              <c:f>IRR!$W$7</c:f>
              <c:numCache>
                <c:formatCode>0.0%</c:formatCode>
                <c:ptCount val="1"/>
                <c:pt idx="0">
                  <c:v>2.1299999999999999E-2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90-4087-A397-5016D077F11C}"/>
            </c:ext>
          </c:extLst>
        </c:ser>
        <c:ser>
          <c:idx val="1"/>
          <c:order val="4"/>
          <c:tx>
            <c:strRef>
              <c:f>IRR!$V$9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IRR!$W$9:$AD$9</c15:sqref>
                  </c15:fullRef>
                </c:ext>
              </c:extLst>
              <c:f>IRR!$W$9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90-4087-A397-5016D077F11C}"/>
            </c:ext>
          </c:extLst>
        </c:ser>
        <c:ser>
          <c:idx val="2"/>
          <c:order val="5"/>
          <c:tx>
            <c:strRef>
              <c:f>IRR!$V$6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IRR!$W$6:$AE$6</c15:sqref>
                  </c15:fullRef>
                </c:ext>
              </c:extLst>
              <c:f>IRR!$W$6</c:f>
              <c:numCache>
                <c:formatCode>0.0%</c:formatCode>
                <c:ptCount val="1"/>
                <c:pt idx="0">
                  <c:v>6.8699999999999997E-2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90-4087-A397-5016D077F11C}"/>
            </c:ext>
          </c:extLst>
        </c:ser>
        <c:ser>
          <c:idx val="3"/>
          <c:order val="6"/>
          <c:tx>
            <c:strRef>
              <c:f>IRR!$V$10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IRR!$W$10:$AD$10</c15:sqref>
                  </c15:fullRef>
                </c:ext>
              </c:extLst>
              <c:f>IRR!$W$10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90-4087-A397-5016D077F11C}"/>
            </c:ext>
          </c:extLst>
        </c:ser>
        <c:ser>
          <c:idx val="5"/>
          <c:order val="7"/>
          <c:tx>
            <c:strRef>
              <c:f>IRR!$V$11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IRR!$W$11:$AD$11</c15:sqref>
                  </c15:fullRef>
                </c:ext>
              </c:extLst>
              <c:f>IRR!$W$11</c:f>
              <c:numCache>
                <c:formatCode>0.0%</c:formatCode>
                <c:ptCount val="1"/>
                <c:pt idx="0">
                  <c:v>-4.3499999999999997E-2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90-4087-A397-5016D077F11C}"/>
            </c:ext>
          </c:extLst>
        </c:ser>
        <c:ser>
          <c:idx val="7"/>
          <c:order val="8"/>
          <c:tx>
            <c:strRef>
              <c:f>IRR!$V$12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IRR!$W$12:$AE$12</c15:sqref>
                  </c15:fullRef>
                </c:ext>
              </c:extLst>
              <c:f>IRR!$W$12</c:f>
              <c:numCache>
                <c:formatCode>0.0%</c:formatCode>
                <c:ptCount val="1"/>
                <c:pt idx="0">
                  <c:v>-0.22278000000000003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90-4087-A397-5016D077F11C}"/>
            </c:ext>
          </c:extLst>
        </c:ser>
        <c:ser>
          <c:idx val="0"/>
          <c:order val="9"/>
          <c:tx>
            <c:strRef>
              <c:f>IRR!$V$5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IRR!$W$3:$AE$3</c15:sqref>
                  </c15:fullRef>
                </c:ext>
              </c:extLst>
              <c:f>IRR!$W$3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IRR!$W$5:$AE$5</c15:sqref>
                  </c15:fullRef>
                </c:ext>
              </c:extLst>
              <c:f>IRR!$W$5</c:f>
              <c:numCache>
                <c:formatCode>0.0%</c:formatCode>
                <c:ptCount val="1"/>
                <c:pt idx="0">
                  <c:v>8.7175773935318002E-2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90-4087-A397-5016D077F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100"/>
        <c:axId val="41249792"/>
        <c:axId val="41260160"/>
      </c:barChart>
      <c:lineChart>
        <c:grouping val="standard"/>
        <c:varyColors val="0"/>
        <c:ser>
          <c:idx val="10"/>
          <c:order val="10"/>
          <c:tx>
            <c:strRef>
              <c:f>IRR!$V$18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2.1892329057870753E-3"/>
                  <c:y val="-3.9387999130596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390-4087-A397-5016D077F11C}"/>
                </c:ext>
              </c:extLst>
            </c:dLbl>
            <c:dLbl>
              <c:idx val="1"/>
              <c:layout>
                <c:manualLayout>
                  <c:x val="5.4911837291748552E-3"/>
                  <c:y val="-8.49256710911233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390-4087-A397-5016D077F1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IRR!$W$16:$Y$16</c15:sqref>
                  </c15:fullRef>
                </c:ext>
              </c:extLst>
              <c:f>IRR!$W$16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IRR!$W$18:$AE$18</c15:sqref>
                  </c15:fullRef>
                </c:ext>
              </c:extLst>
              <c:f>IRR!$W$18</c:f>
              <c:numCache>
                <c:formatCode>0.0%</c:formatCode>
                <c:ptCount val="1"/>
                <c:pt idx="0">
                  <c:v>-2.1999999999999999E-2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IRR!$X$18</c15:sqref>
                  <c15:dLbl>
                    <c:idx val="0"/>
                    <c:layout>
                      <c:manualLayout>
                        <c:x val="-7.0215397901998025E-3"/>
                        <c:y val="3.432544960245565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1088-4D6B-BC11-63ECC6815669}"/>
                      </c:ext>
                    </c:extLst>
                  </c15:dLbl>
                </c15:categoryFilterException>
                <c15:categoryFilterException>
                  <c15:sqref>IRR!$Y$18</c15:sqref>
                  <c15:dLbl>
                    <c:idx val="0"/>
                    <c:layout>
                      <c:manualLayout>
                        <c:x val="9.1467269961689902E-3"/>
                        <c:y val="1.713349443015279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1088-4D6B-BC11-63ECC6815669}"/>
                      </c:ext>
                    </c:extLst>
                  </c15:dLbl>
                </c15:categoryFilterException>
                <c15:categoryFilterException>
                  <c15:sqref>IRR!$Z$18</c15:sqref>
                  <c15:dLbl>
                    <c:idx val="0"/>
                    <c:layout>
                      <c:manualLayout>
                        <c:x val="1.1302207911990641E-2"/>
                        <c:y val="1.1292703568075262E-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1088-4D6B-BC11-63ECC6815669}"/>
                      </c:ext>
                    </c:extLst>
                  </c15:dLbl>
                </c15:categoryFilterException>
                <c15:categoryFilterException>
                  <c15:sqref>IRR!$AA$18</c15:sqref>
                  <c15:dLbl>
                    <c:idx val="0"/>
                    <c:layout>
                      <c:manualLayout>
                        <c:x val="1.0172981184524862E-2"/>
                        <c:y val="2.6881927946816658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1088-4D6B-BC11-63ECC6815669}"/>
                      </c:ext>
                    </c:extLst>
                  </c15:dLbl>
                </c15:categoryFilterException>
                <c15:categoryFilterException>
                  <c15:sqref>IRR!$AB$18</c15:sqref>
                  <c15:dLbl>
                    <c:idx val="0"/>
                    <c:layout>
                      <c:manualLayout>
                        <c:x val="1.1302282095851265E-2"/>
                        <c:y val="-2.8011198303625213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1088-4D6B-BC11-63ECC6815669}"/>
                      </c:ext>
                    </c:extLst>
                  </c15:dLbl>
                </c15:categoryFilterException>
                <c15:categoryFilterException>
                  <c15:sqref>IRR!$AC$18</c15:sqref>
                  <c15:dLbl>
                    <c:idx val="0"/>
                    <c:layout>
                      <c:manualLayout>
                        <c:x val="2.3502819333770898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1088-4D6B-BC11-63ECC6815669}"/>
                      </c:ext>
                    </c:extLst>
                  </c15:dLbl>
                </c15:categoryFilterException>
                <c15:categoryFilterException>
                  <c15:sqref>IRR!$AD$18</c15:sqref>
                  <c15:dLbl>
                    <c:idx val="0"/>
                    <c:layout>
                      <c:manualLayout>
                        <c:x val="9.4213503079854256E-3"/>
                        <c:y val="-2.8011198303624185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1088-4D6B-BC11-63ECC6815669}"/>
                      </c:ext>
                    </c:extLst>
                  </c15:dLbl>
                </c15:categoryFilterException>
                <c15:categoryFilterException>
                  <c15:sqref>IRR!$AE$18</c15:sqref>
                  <c15:dLbl>
                    <c:idx val="0"/>
                    <c:layout>
                      <c:manualLayout>
                        <c:x val="2.3977134668290084E-2"/>
                        <c:y val="8.285865378656403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1088-4D6B-BC11-63ECC681566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E-2390-4087-A397-5016D077F11C}"/>
            </c:ext>
          </c:extLst>
        </c:ser>
        <c:ser>
          <c:idx val="11"/>
          <c:order val="11"/>
          <c:tx>
            <c:strRef>
              <c:f>IRR!$V$19</c:f>
              <c:strCache>
                <c:ptCount val="1"/>
                <c:pt idx="0">
                  <c:v>Fund Series 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7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IRR!$W$16:$Y$16</c15:sqref>
                  </c15:fullRef>
                </c:ext>
              </c:extLst>
              <c:f>IRR!$W$16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IRR!$W$19:$AD$19</c15:sqref>
                  </c15:fullRef>
                </c:ext>
              </c:extLst>
              <c:f>IRR!$W$19</c:f>
              <c:numCache>
                <c:formatCode>0.0%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390-4087-A397-5016D077F11C}"/>
            </c:ext>
          </c:extLst>
        </c:ser>
        <c:ser>
          <c:idx val="12"/>
          <c:order val="12"/>
          <c:tx>
            <c:v>Fund Series III</c:v>
          </c:tx>
          <c:spPr>
            <a:ln w="28575">
              <a:noFill/>
            </a:ln>
          </c:spPr>
          <c:marker>
            <c:symbol val="diamond"/>
            <c:size val="1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IRR!$W$16:$Y$16</c15:sqref>
                  </c15:fullRef>
                </c:ext>
              </c:extLst>
              <c:f>IRR!$W$16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IRR!$W$20:$Y$20</c15:sqref>
                  </c15:fullRef>
                </c:ext>
              </c:extLst>
              <c:f>IRR!$W$20</c:f>
              <c:numCache>
                <c:formatCode>0.0%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390-4087-A397-5016D077F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49792"/>
        <c:axId val="41260160"/>
      </c:lineChart>
      <c:catAx>
        <c:axId val="4124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41260160"/>
        <c:crossesAt val="0"/>
        <c:auto val="1"/>
        <c:lblAlgn val="ctr"/>
        <c:lblOffset val="100"/>
        <c:noMultiLvlLbl val="0"/>
      </c:catAx>
      <c:valAx>
        <c:axId val="41260160"/>
        <c:scaling>
          <c:orientation val="minMax"/>
          <c:max val="0.25"/>
          <c:min val="-0.25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41249792"/>
        <c:crosses val="autoZero"/>
        <c:crossBetween val="between"/>
        <c:majorUnit val="5.000000000000001E-2"/>
      </c:valAx>
      <c:spPr>
        <a:ln>
          <a:noFill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70407675791791546"/>
          <c:y val="1.7799454620400567E-2"/>
          <c:w val="0.29414281042536383"/>
          <c:h val="0.24859253381892249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Net EM</a:t>
            </a:r>
            <a:endParaRPr lang="en-US" sz="2000" b="0"/>
          </a:p>
        </c:rich>
      </c:tx>
      <c:layout>
        <c:manualLayout>
          <c:xMode val="edge"/>
          <c:yMode val="edge"/>
          <c:x val="0.4463075358550607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0762442731650869E-2"/>
          <c:y val="8.5926926910292273E-2"/>
          <c:w val="0.7284133856291517"/>
          <c:h val="0.69359879849370887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EM!$V$13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EM!$W$13:$AE$13</c15:sqref>
                  </c15:fullRef>
                </c:ext>
              </c:extLst>
              <c:f>EM!$W$13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7-44A7-81A5-8AC50BF8C2EB}"/>
            </c:ext>
          </c:extLst>
        </c:ser>
        <c:ser>
          <c:idx val="8"/>
          <c:order val="1"/>
          <c:tx>
            <c:strRef>
              <c:f>EM!$V$4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EM!$W$4:$AE$4</c15:sqref>
                  </c15:fullRef>
                </c:ext>
              </c:extLst>
              <c:f>EM!$W$4</c:f>
              <c:numCache>
                <c:formatCode>_(* #,##0.00_);_(* \(#,##0.00\);_(* "-"??_);_(@_)</c:formatCode>
                <c:ptCount val="1"/>
                <c:pt idx="0">
                  <c:v>0.764029505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7-44A7-81A5-8AC50BF8C2EB}"/>
            </c:ext>
          </c:extLst>
        </c:ser>
        <c:ser>
          <c:idx val="6"/>
          <c:order val="2"/>
          <c:tx>
            <c:strRef>
              <c:f>EM!$V$8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EM!$W$8:$AE$8</c15:sqref>
                  </c15:fullRef>
                </c:ext>
              </c:extLst>
              <c:f>EM!$W$8</c:f>
              <c:numCache>
                <c:formatCode>_(* #,##0.00_);_(* \(#,##0.00\);_(* "-"??_);_(@_)</c:formatCode>
                <c:ptCount val="1"/>
                <c:pt idx="0">
                  <c:v>0.16194549499999999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7-44A7-81A5-8AC50BF8C2EB}"/>
            </c:ext>
          </c:extLst>
        </c:ser>
        <c:ser>
          <c:idx val="4"/>
          <c:order val="3"/>
          <c:tx>
            <c:strRef>
              <c:f>EM!$V$7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EM!$W$7:$AE$7</c15:sqref>
                  </c15:fullRef>
                </c:ext>
              </c:extLst>
              <c:f>EM!$W$7</c:f>
              <c:numCache>
                <c:formatCode>_(* #,##0.00_);_(* \(#,##0.00\);_(* "-"??_);_(@_)</c:formatCode>
                <c:ptCount val="1"/>
                <c:pt idx="0">
                  <c:v>8.4975000000000023E-2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A7-44A7-81A5-8AC50BF8C2EB}"/>
            </c:ext>
          </c:extLst>
        </c:ser>
        <c:ser>
          <c:idx val="1"/>
          <c:order val="4"/>
          <c:tx>
            <c:strRef>
              <c:f>EM!$V$9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EM!$W$9:$AE$9</c15:sqref>
                  </c15:fullRef>
                </c:ext>
              </c:extLst>
              <c:f>EM!$W$9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A7-44A7-81A5-8AC50BF8C2EB}"/>
            </c:ext>
          </c:extLst>
        </c:ser>
        <c:ser>
          <c:idx val="2"/>
          <c:order val="5"/>
          <c:tx>
            <c:strRef>
              <c:f>EM!$V$6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EM!$W$6:$AE$6</c15:sqref>
                  </c15:fullRef>
                </c:ext>
              </c:extLst>
              <c:f>EM!$W$6</c:f>
              <c:numCache>
                <c:formatCode>_(* #,##0.00_);_(* \(#,##0.00\);_(* "-"??_);_(@_)</c:formatCode>
                <c:ptCount val="1"/>
                <c:pt idx="0">
                  <c:v>9.3225349999999985E-2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A7-44A7-81A5-8AC50BF8C2EB}"/>
            </c:ext>
          </c:extLst>
        </c:ser>
        <c:ser>
          <c:idx val="3"/>
          <c:order val="6"/>
          <c:tx>
            <c:strRef>
              <c:f>EM!$V$10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EM!$W$10:$AE$10</c15:sqref>
                  </c15:fullRef>
                </c:ext>
              </c:extLst>
              <c:f>EM!$W$10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A7-44A7-81A5-8AC50BF8C2EB}"/>
            </c:ext>
          </c:extLst>
        </c:ser>
        <c:ser>
          <c:idx val="5"/>
          <c:order val="7"/>
          <c:tx>
            <c:strRef>
              <c:f>EM!$V$11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EM!$W$11:$AE$11</c15:sqref>
                  </c15:fullRef>
                </c:ext>
              </c:extLst>
              <c:f>EM!$W$11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A7-44A7-81A5-8AC50BF8C2EB}"/>
            </c:ext>
          </c:extLst>
        </c:ser>
        <c:ser>
          <c:idx val="7"/>
          <c:order val="8"/>
          <c:tx>
            <c:strRef>
              <c:f>EM!$V$12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EM!$W$12:$AE$12</c15:sqref>
                  </c15:fullRef>
                </c:ext>
              </c:extLst>
              <c:f>EM!$W$12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A7-44A7-81A5-8AC50BF8C2EB}"/>
            </c:ext>
          </c:extLst>
        </c:ser>
        <c:ser>
          <c:idx val="0"/>
          <c:order val="9"/>
          <c:tx>
            <c:strRef>
              <c:f>EM!$V$5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EM!$W$3:$AE$3</c15:sqref>
                  </c15:fullRef>
                </c:ext>
              </c:extLst>
              <c:f>EM!$W$3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EM!$W$5:$AE$5</c15:sqref>
                  </c15:fullRef>
                </c:ext>
              </c:extLst>
              <c:f>EM!$W$5</c:f>
              <c:numCache>
                <c:formatCode>_(* #,##0.00_);_(* \(#,##0.00\);_(* "-"??_);_(@_)</c:formatCode>
                <c:ptCount val="1"/>
                <c:pt idx="0">
                  <c:v>0.25540218950004179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A7-44A7-81A5-8AC50BF8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100"/>
        <c:axId val="42099072"/>
        <c:axId val="42100992"/>
      </c:barChart>
      <c:lineChart>
        <c:grouping val="standard"/>
        <c:varyColors val="0"/>
        <c:ser>
          <c:idx val="10"/>
          <c:order val="10"/>
          <c:tx>
            <c:strRef>
              <c:f>EM!$V$18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2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1.4930943179694022E-2"/>
                  <c:y val="-2.68819279468166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AA7-44A7-81A5-8AC50BF8C2EB}"/>
                </c:ext>
              </c:extLst>
            </c:dLbl>
            <c:dLbl>
              <c:idx val="1"/>
              <c:layout>
                <c:manualLayout>
                  <c:x val="1.5807804047076063E-2"/>
                  <c:y val="-1.0270654063856693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AA7-44A7-81A5-8AC50BF8C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EM!$W$16:$Y$16</c15:sqref>
                  </c15:fullRef>
                </c:ext>
              </c:extLst>
              <c:f>EM!$W$16</c:f>
              <c:strCache>
                <c:ptCount val="1"/>
                <c:pt idx="0">
                  <c:v>BLV I
2021-22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EM!$W$18:$AE$18</c15:sqref>
                  </c15:fullRef>
                </c:ext>
              </c:extLst>
              <c:f>EM!$W$18</c:f>
              <c:numCache>
                <c:formatCode>0.0\x</c:formatCode>
                <c:ptCount val="1"/>
                <c:pt idx="0" formatCode="0.00\x">
                  <c:v>0.95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EM!$X$18</c15:sqref>
                  <c15:dLbl>
                    <c:idx val="0"/>
                    <c:layout>
                      <c:manualLayout>
                        <c:x val="1.549399094774408E-2"/>
                        <c:y val="1.1292703568070127E-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A1C9-4798-89A3-E5A9412CC792}"/>
                      </c:ext>
                    </c:extLst>
                  </c15:dLbl>
                </c15:categoryFilterException>
                <c15:categoryFilterException>
                  <c15:sqref>EM!$Y$18</c15:sqref>
                  <c15:dLbl>
                    <c:idx val="0"/>
                    <c:layout>
                      <c:manualLayout>
                        <c:x val="1.3955530648359389E-2"/>
                        <c:y val="2.8011198303624185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A1C9-4798-89A3-E5A9412CC792}"/>
                      </c:ext>
                    </c:extLst>
                  </c15:dLbl>
                </c15:categoryFilterException>
                <c15:categoryFilterException>
                  <c15:sqref>EM!$Z$18</c15:sqref>
                  <c15:dLbl>
                    <c:idx val="0"/>
                    <c:layout>
                      <c:manualLayout>
                        <c:x val="2.6376379723500813E-2"/>
                        <c:y val="-2.6881714740133256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A1C9-4798-89A3-E5A9412CC792}"/>
                      </c:ext>
                    </c:extLst>
                  </c15:dLbl>
                </c15:categoryFilterException>
                <c15:categoryFilterException>
                  <c15:sqref>EM!$AA$18</c15:sqref>
                  <c15:dLbl>
                    <c:idx val="0"/>
                    <c:layout>
                      <c:manualLayout>
                        <c:x val="1.5825827834100487E-2"/>
                        <c:y val="2.6881714740133256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A1C9-4798-89A3-E5A9412CC792}"/>
                      </c:ext>
                    </c:extLst>
                  </c15:dLbl>
                </c15:categoryFilterException>
                <c15:categoryFilterException>
                  <c15:sqref>EM!$AB$18</c15:sqref>
                  <c15:dLbl>
                    <c:idx val="0"/>
                    <c:layout>
                      <c:manualLayout>
                        <c:x val="1.2428345947970725E-2"/>
                        <c:y val="-5.1353270319283466E-17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A1C9-4798-89A3-E5A9412CC792}"/>
                      </c:ext>
                    </c:extLst>
                  </c15:dLbl>
                </c15:categoryFilterException>
                <c15:categoryFilterException>
                  <c15:sqref>EM!$AC$18</c15:sqref>
                  <c15:dLbl>
                    <c:idx val="0"/>
                    <c:layout>
                      <c:manualLayout>
                        <c:x val="3.7884739446342131E-2"/>
                        <c:y val="-9.4309676043075234E-17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A1C9-4798-89A3-E5A9412CC792}"/>
                      </c:ext>
                    </c:extLst>
                  </c15:dLbl>
                </c15:categoryFilterException>
                <c15:categoryFilterException>
                  <c15:sqref>EM!$AD$18</c15:sqref>
                  <c15:dLbl>
                    <c:idx val="0"/>
                    <c:layout>
                      <c:manualLayout>
                        <c:x val="1.487793322077733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A1C9-4798-89A3-E5A9412CC792}"/>
                      </c:ext>
                    </c:extLst>
                  </c15:dLbl>
                </c15:categoryFilterException>
                <c15:categoryFilterException>
                  <c15:sqref>EM!$AE$18</c15:sqref>
                  <c15:dLbl>
                    <c:idx val="0"/>
                    <c:layout>
                      <c:manualLayout>
                        <c:x val="1.5807804047076063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A1C9-4798-89A3-E5A9412CC792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E-CAA7-44A7-81A5-8AC50BF8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99072"/>
        <c:axId val="42100992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EM!$V$19</c15:sqref>
                        </c15:formulaRef>
                      </c:ext>
                    </c:extLst>
                    <c:strCache>
                      <c:ptCount val="1"/>
                      <c:pt idx="0">
                        <c:v>Fund Series II</c:v>
                      </c:pt>
                    </c:strCache>
                  </c:strRef>
                </c:tx>
                <c:spPr>
                  <a:ln w="28575">
                    <a:noFill/>
                  </a:ln>
                </c:spPr>
                <c:marker>
                  <c:symbol val="diamond"/>
                  <c:size val="17"/>
                  <c:spPr>
                    <a:solidFill>
                      <a:schemeClr val="tx2">
                        <a:lumMod val="50000"/>
                        <a:lumOff val="50000"/>
                      </a:schemeClr>
                    </a:solidFill>
                    <a:ln>
                      <a:noFill/>
                    </a:ln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EM!$W$16:$Y$16</c15:sqref>
                        </c15:fullRef>
                        <c15:formulaRef>
                          <c15:sqref>EM!$W$16</c15:sqref>
                        </c15:formulaRef>
                      </c:ext>
                    </c:extLst>
                    <c:strCache>
                      <c:ptCount val="1"/>
                      <c:pt idx="0">
                        <c:v>BLV I
2021-22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EM!$W$19:$AE$19</c15:sqref>
                        </c15:fullRef>
                        <c15:formulaRef>
                          <c15:sqref>EM!$W$19</c15:sqref>
                        </c15:formulaRef>
                      </c:ext>
                    </c:extLst>
                    <c:numCache>
                      <c:formatCode>0.00\x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CAA7-44A7-81A5-8AC50BF8C2E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v>Fund Series III</c:v>
                </c:tx>
                <c:spPr>
                  <a:ln w="28575">
                    <a:noFill/>
                  </a:ln>
                </c:spPr>
                <c:marker>
                  <c:symbol val="diamond"/>
                  <c:size val="13"/>
                  <c:spPr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EM!$W$16:$Y$16</c15:sqref>
                        </c15:fullRef>
                        <c15:formulaRef>
                          <c15:sqref>EM!$W$16</c15:sqref>
                        </c15:formulaRef>
                      </c:ext>
                    </c:extLst>
                    <c:strCache>
                      <c:ptCount val="1"/>
                      <c:pt idx="0">
                        <c:v>BLV I
2021-22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EM!$W$20:$Y$20</c15:sqref>
                        </c15:fullRef>
                        <c15:formulaRef>
                          <c15:sqref>EM!$W$20</c15:sqref>
                        </c15:formulaRef>
                      </c:ext>
                    </c:extLst>
                    <c:numCache>
                      <c:formatCode>0.00\x</c:formatCode>
                      <c:ptCount val="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AA7-44A7-81A5-8AC50BF8C2EB}"/>
                  </c:ext>
                </c:extLst>
              </c15:ser>
            </c15:filteredLineSeries>
          </c:ext>
        </c:extLst>
      </c:lineChart>
      <c:catAx>
        <c:axId val="4209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42100992"/>
        <c:crossesAt val="1"/>
        <c:auto val="1"/>
        <c:lblAlgn val="ctr"/>
        <c:lblOffset val="100"/>
        <c:noMultiLvlLbl val="0"/>
      </c:catAx>
      <c:valAx>
        <c:axId val="42100992"/>
        <c:scaling>
          <c:orientation val="minMax"/>
          <c:max val="1.4"/>
          <c:min val="0.60000000000000009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.0\x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42099072"/>
        <c:crosses val="autoZero"/>
        <c:crossBetween val="between"/>
        <c:majorUnit val="0.25"/>
      </c:valAx>
      <c:spPr>
        <a:ln>
          <a:noFill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1862873247391568"/>
          <c:y val="5.4915424906369962E-4"/>
          <c:w val="0.27982622563732978"/>
          <c:h val="0.32821165812436265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78" l="0.70000000000000062" r="0.70000000000000062" t="0.75000000000000278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 IRR</a:t>
            </a:r>
            <a:endParaRPr lang="en-US" sz="1050" b="0"/>
          </a:p>
        </c:rich>
      </c:tx>
      <c:layout>
        <c:manualLayout>
          <c:xMode val="edge"/>
          <c:yMode val="edge"/>
          <c:x val="0.4530853687803748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461742788815153"/>
          <c:y val="0.1296671164842077"/>
          <c:w val="0.63640367037598988"/>
          <c:h val="0.74094902386481565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'IRR (Industrial Only)'!$V$13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Only)'!$W$13:$AD$13</c15:sqref>
                  </c15:fullRef>
                </c:ext>
              </c:extLst>
              <c:f>'IRR (Industrial Only)'!$W$13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6-4977-99F7-ED9F7EBD73B3}"/>
            </c:ext>
          </c:extLst>
        </c:ser>
        <c:ser>
          <c:idx val="8"/>
          <c:order val="1"/>
          <c:tx>
            <c:strRef>
              <c:f>'IRR (Industrial Only)'!$V$4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Only)'!$W$4:$AE$4</c15:sqref>
                  </c15:fullRef>
                </c:ext>
              </c:extLst>
              <c:f>'IRR (Industrial Only)'!$W$4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6-4977-99F7-ED9F7EBD73B3}"/>
            </c:ext>
          </c:extLst>
        </c:ser>
        <c:ser>
          <c:idx val="6"/>
          <c:order val="2"/>
          <c:tx>
            <c:strRef>
              <c:f>'IRR (Industrial Only)'!$V$8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Only)'!$W$8:$AE$8</c15:sqref>
                  </c15:fullRef>
                </c:ext>
              </c:extLst>
              <c:f>'IRR (Industrial Only)'!$W$8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56-4977-99F7-ED9F7EBD73B3}"/>
            </c:ext>
          </c:extLst>
        </c:ser>
        <c:ser>
          <c:idx val="4"/>
          <c:order val="3"/>
          <c:tx>
            <c:strRef>
              <c:f>'IRR (Industrial Only)'!$V$7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Only)'!$W$7:$AE$7</c15:sqref>
                  </c15:fullRef>
                </c:ext>
              </c:extLst>
              <c:f>'IRR (Industrial Only)'!$W$7</c:f>
              <c:numCache>
                <c:formatCode>0.0%</c:formatCode>
                <c:ptCount val="1"/>
                <c:pt idx="0">
                  <c:v>4.7139886999999998E-2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56-4977-99F7-ED9F7EBD73B3}"/>
            </c:ext>
          </c:extLst>
        </c:ser>
        <c:ser>
          <c:idx val="1"/>
          <c:order val="4"/>
          <c:tx>
            <c:strRef>
              <c:f>'IRR (Industrial Only)'!$V$9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Only)'!$W$9:$AD$9</c15:sqref>
                  </c15:fullRef>
                </c:ext>
              </c:extLst>
              <c:f>'IRR (Industrial Only)'!$W$9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56-4977-99F7-ED9F7EBD73B3}"/>
            </c:ext>
          </c:extLst>
        </c:ser>
        <c:ser>
          <c:idx val="2"/>
          <c:order val="5"/>
          <c:tx>
            <c:strRef>
              <c:f>'IRR (Industrial Only)'!$V$6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Only)'!$W$6:$AE$6</c15:sqref>
                  </c15:fullRef>
                </c:ext>
              </c:extLst>
              <c:f>'IRR (Industrial Only)'!$W$6</c:f>
              <c:numCache>
                <c:formatCode>0.0%</c:formatCode>
                <c:ptCount val="1"/>
                <c:pt idx="0">
                  <c:v>6.5860112999999998E-2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56-4977-99F7-ED9F7EBD73B3}"/>
            </c:ext>
          </c:extLst>
        </c:ser>
        <c:ser>
          <c:idx val="3"/>
          <c:order val="6"/>
          <c:tx>
            <c:strRef>
              <c:f>'IRR (Industrial Only)'!$V$10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Only)'!$W$10:$AD$10</c15:sqref>
                  </c15:fullRef>
                </c:ext>
              </c:extLst>
              <c:f>'IRR (Industrial Only)'!$W$10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56-4977-99F7-ED9F7EBD73B3}"/>
            </c:ext>
          </c:extLst>
        </c:ser>
        <c:ser>
          <c:idx val="5"/>
          <c:order val="7"/>
          <c:tx>
            <c:strRef>
              <c:f>'IRR (Industrial Only)'!$V$11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  <c:pt idx="1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Only)'!$W$11:$AD$11</c15:sqref>
                  </c15:fullRef>
                </c:ext>
              </c:extLst>
              <c:f>'IRR (Industrial Only)'!$W$11</c:f>
              <c:numCache>
                <c:formatCode>0.0%</c:formatCode>
                <c:ptCount val="1"/>
                <c:pt idx="0">
                  <c:v>-2.5600000000000001E-2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56-4977-99F7-ED9F7EBD73B3}"/>
            </c:ext>
          </c:extLst>
        </c:ser>
        <c:ser>
          <c:idx val="7"/>
          <c:order val="8"/>
          <c:tx>
            <c:strRef>
              <c:f>'IRR (Industrial Only)'!$V$12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Only)'!$W$12:$AE$12</c15:sqref>
                  </c15:fullRef>
                </c:ext>
              </c:extLst>
              <c:f>'IRR (Industrial Only)'!$W$12</c:f>
              <c:numCache>
                <c:formatCode>0.0%</c:formatCode>
                <c:ptCount val="1"/>
                <c:pt idx="0">
                  <c:v>-8.0560000000000007E-2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56-4977-99F7-ED9F7EBD73B3}"/>
            </c:ext>
          </c:extLst>
        </c:ser>
        <c:ser>
          <c:idx val="0"/>
          <c:order val="9"/>
          <c:tx>
            <c:strRef>
              <c:f>'IRR (Industrial Only)'!$V$5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Only)'!$W$3:$AE$3</c15:sqref>
                  </c15:fullRef>
                </c:ext>
              </c:extLst>
              <c:f>'IRR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Only)'!$W$5:$AE$5</c15:sqref>
                  </c15:fullRef>
                </c:ext>
              </c:extLst>
              <c:f>'IRR (Industrial Only)'!$W$5</c:f>
              <c:numCache>
                <c:formatCode>0.0%</c:formatCode>
                <c:ptCount val="1"/>
                <c:pt idx="0">
                  <c:v>7.5939999999999994E-2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56-4977-99F7-ED9F7EBD7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100"/>
        <c:axId val="41249792"/>
        <c:axId val="41260160"/>
      </c:barChart>
      <c:lineChart>
        <c:grouping val="standard"/>
        <c:varyColors val="0"/>
        <c:ser>
          <c:idx val="10"/>
          <c:order val="10"/>
          <c:tx>
            <c:strRef>
              <c:f>'IRR (Industrial Only)'!$V$18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2.1892329057870753E-3"/>
                  <c:y val="-3.9387999130596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656-4977-99F7-ED9F7EBD73B3}"/>
                </c:ext>
              </c:extLst>
            </c:dLbl>
            <c:dLbl>
              <c:idx val="1"/>
              <c:layout>
                <c:manualLayout>
                  <c:x val="5.4911837291748552E-3"/>
                  <c:y val="-8.49256710911233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656-4977-99F7-ED9F7EBD73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Only)'!$W$16:$Y$16</c15:sqref>
                  </c15:fullRef>
                </c:ext>
              </c:extLst>
              <c:f>'IRR (Industrial Only)'!$W$16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Only)'!$W$18:$AE$18</c15:sqref>
                  </c15:fullRef>
                </c:ext>
              </c:extLst>
              <c:f>'IRR (Industrial Only)'!$W$18</c:f>
              <c:numCache>
                <c:formatCode>0.0%</c:formatCode>
                <c:ptCount val="1"/>
                <c:pt idx="0">
                  <c:v>-2.1999999999999999E-2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'IRR (Industrial Only)'!$X$18</c15:sqref>
                  <c15:dLbl>
                    <c:idx val="0"/>
                    <c:layout>
                      <c:manualLayout>
                        <c:x val="-7.0215397901998025E-3"/>
                        <c:y val="3.432544960245565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B0D0-43CB-87F2-271B8A82A010}"/>
                      </c:ext>
                    </c:extLst>
                  </c15:dLbl>
                </c15:categoryFilterException>
                <c15:categoryFilterException>
                  <c15:sqref>'IRR (Industrial Only)'!$Y$18</c15:sqref>
                  <c15:dLbl>
                    <c:idx val="0"/>
                    <c:layout>
                      <c:manualLayout>
                        <c:x val="9.1467269961689902E-3"/>
                        <c:y val="1.713349443015279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B0D0-43CB-87F2-271B8A82A010}"/>
                      </c:ext>
                    </c:extLst>
                  </c15:dLbl>
                </c15:categoryFilterException>
                <c15:categoryFilterException>
                  <c15:sqref>'IRR (Industrial Only)'!$Z$18</c15:sqref>
                  <c15:dLbl>
                    <c:idx val="0"/>
                    <c:layout>
                      <c:manualLayout>
                        <c:x val="1.1302207911990641E-2"/>
                        <c:y val="1.1292703568075262E-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B0D0-43CB-87F2-271B8A82A010}"/>
                      </c:ext>
                    </c:extLst>
                  </c15:dLbl>
                </c15:categoryFilterException>
                <c15:categoryFilterException>
                  <c15:sqref>'IRR (Industrial Only)'!$AA$18</c15:sqref>
                  <c15:dLbl>
                    <c:idx val="0"/>
                    <c:layout>
                      <c:manualLayout>
                        <c:x val="1.0172981184524862E-2"/>
                        <c:y val="2.6881927946816658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B0D0-43CB-87F2-271B8A82A010}"/>
                      </c:ext>
                    </c:extLst>
                  </c15:dLbl>
                </c15:categoryFilterException>
                <c15:categoryFilterException>
                  <c15:sqref>'IRR (Industrial Only)'!$AB$18</c15:sqref>
                  <c15:dLbl>
                    <c:idx val="0"/>
                    <c:layout>
                      <c:manualLayout>
                        <c:x val="1.1302282095851265E-2"/>
                        <c:y val="-2.8011198303625213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B0D0-43CB-87F2-271B8A82A010}"/>
                      </c:ext>
                    </c:extLst>
                  </c15:dLbl>
                </c15:categoryFilterException>
                <c15:categoryFilterException>
                  <c15:sqref>'IRR (Industrial Only)'!$AC$18</c15:sqref>
                  <c15:dLbl>
                    <c:idx val="0"/>
                    <c:layout>
                      <c:manualLayout>
                        <c:x val="2.3502819333770898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B0D0-43CB-87F2-271B8A82A010}"/>
                      </c:ext>
                    </c:extLst>
                  </c15:dLbl>
                </c15:categoryFilterException>
                <c15:categoryFilterException>
                  <c15:sqref>'IRR (Industrial Only)'!$AD$18</c15:sqref>
                  <c15:dLbl>
                    <c:idx val="0"/>
                    <c:layout>
                      <c:manualLayout>
                        <c:x val="9.4213503079854256E-3"/>
                        <c:y val="-2.8011198303624185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B0D0-43CB-87F2-271B8A82A010}"/>
                      </c:ext>
                    </c:extLst>
                  </c15:dLbl>
                </c15:categoryFilterException>
                <c15:categoryFilterException>
                  <c15:sqref>'IRR (Industrial Only)'!$AE$18</c15:sqref>
                  <c15:dLbl>
                    <c:idx val="0"/>
                    <c:layout>
                      <c:manualLayout>
                        <c:x val="2.3977134668290084E-2"/>
                        <c:y val="8.285865378656403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B0D0-43CB-87F2-271B8A82A01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D-8656-4977-99F7-ED9F7EBD73B3}"/>
            </c:ext>
          </c:extLst>
        </c:ser>
        <c:ser>
          <c:idx val="11"/>
          <c:order val="11"/>
          <c:tx>
            <c:strRef>
              <c:f>'IRR (Industrial Only)'!$V$19</c:f>
              <c:strCache>
                <c:ptCount val="1"/>
                <c:pt idx="0">
                  <c:v>Fund Series 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7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Only)'!$W$16:$Y$16</c15:sqref>
                  </c15:fullRef>
                </c:ext>
              </c:extLst>
              <c:f>'IRR (Industrial Only)'!$W$16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Only)'!$W$19:$AD$19</c15:sqref>
                  </c15:fullRef>
                </c:ext>
              </c:extLst>
              <c:f>'IRR (Industrial Only)'!$W$19</c:f>
              <c:numCache>
                <c:formatCode>0.0%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56-4977-99F7-ED9F7EBD73B3}"/>
            </c:ext>
          </c:extLst>
        </c:ser>
        <c:ser>
          <c:idx val="12"/>
          <c:order val="12"/>
          <c:tx>
            <c:v>Fund Series III</c:v>
          </c:tx>
          <c:spPr>
            <a:ln w="28575">
              <a:noFill/>
            </a:ln>
          </c:spPr>
          <c:marker>
            <c:symbol val="diamond"/>
            <c:size val="1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'IRR (Industrial Only)'!$W$16:$Y$16</c15:sqref>
                  </c15:fullRef>
                </c:ext>
              </c:extLst>
              <c:f>'IRR (Industrial Only)'!$W$16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'IRR (Industrial Only)'!$W$20:$Y$20</c15:sqref>
                  </c15:fullRef>
                </c:ext>
              </c:extLst>
              <c:f>'IRR (Industrial Only)'!$W$20</c:f>
              <c:numCache>
                <c:formatCode>0.0%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56-4977-99F7-ED9F7EBD7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49792"/>
        <c:axId val="41260160"/>
      </c:lineChart>
      <c:catAx>
        <c:axId val="4124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41260160"/>
        <c:crossesAt val="0"/>
        <c:auto val="1"/>
        <c:lblAlgn val="ctr"/>
        <c:lblOffset val="100"/>
        <c:noMultiLvlLbl val="0"/>
      </c:catAx>
      <c:valAx>
        <c:axId val="41260160"/>
        <c:scaling>
          <c:orientation val="minMax"/>
          <c:max val="0.25"/>
          <c:min val="-0.15000000000000002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41249792"/>
        <c:crosses val="autoZero"/>
        <c:crossBetween val="between"/>
        <c:majorUnit val="5.000000000000001E-2"/>
      </c:valAx>
      <c:spPr>
        <a:ln>
          <a:noFill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71266007926734443"/>
          <c:y val="1.7799454620400567E-2"/>
          <c:w val="0.28555951098390231"/>
          <c:h val="0.24859253381892249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Net EM</a:t>
            </a:r>
            <a:endParaRPr lang="en-US" sz="2000" b="0"/>
          </a:p>
        </c:rich>
      </c:tx>
      <c:layout>
        <c:manualLayout>
          <c:xMode val="edge"/>
          <c:yMode val="edge"/>
          <c:x val="0.4463075358550607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314023196394847"/>
          <c:y val="0.1065386929662059"/>
          <c:w val="0.53630881940403019"/>
          <c:h val="0.69359879849370887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'EM (Industrial Only)'!$V$13</c:f>
              <c:strCache>
                <c:ptCount val="1"/>
                <c:pt idx="0">
                  <c:v>Blank Below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Only)'!$W$13:$AE$13</c15:sqref>
                  </c15:fullRef>
                </c:ext>
              </c:extLst>
              <c:f>'EM (Industrial Only)'!$W$13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2-44C7-948C-3F277966FBA9}"/>
            </c:ext>
          </c:extLst>
        </c:ser>
        <c:ser>
          <c:idx val="8"/>
          <c:order val="1"/>
          <c:tx>
            <c:strRef>
              <c:f>'EM (Industrial Only)'!$V$4</c:f>
              <c:strCache>
                <c:ptCount val="1"/>
                <c:pt idx="0">
                  <c:v>Blank Above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Only)'!$W$4:$AE$4</c15:sqref>
                  </c15:fullRef>
                </c:ext>
              </c:extLst>
              <c:f>'EM (Industrial Only)'!$W$4</c:f>
              <c:numCache>
                <c:formatCode>_(* #,##0.00_);_(* \(#,##0.00\);_(* "-"??_);_(@_)</c:formatCode>
                <c:ptCount val="1"/>
                <c:pt idx="0" formatCode="0.0%">
                  <c:v>0.88164532500000004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62-44C7-948C-3F277966FBA9}"/>
            </c:ext>
          </c:extLst>
        </c:ser>
        <c:ser>
          <c:idx val="6"/>
          <c:order val="2"/>
          <c:tx>
            <c:strRef>
              <c:f>'EM (Industrial Only)'!$V$8</c:f>
              <c:strCache>
                <c:ptCount val="1"/>
                <c:pt idx="0">
                  <c:v>4th Quartile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Only)'!$W$8:$AE$8</c15:sqref>
                  </c15:fullRef>
                </c:ext>
              </c:extLst>
              <c:f>'EM (Industrial Only)'!$W$8</c:f>
              <c:numCache>
                <c:formatCode>_(* #,##0.00_);_(* \(#,##0.00\);_(* "-"??_);_(@_)</c:formatCode>
                <c:ptCount val="1"/>
                <c:pt idx="0">
                  <c:v>6.9029674999999902E-2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62-44C7-948C-3F277966FBA9}"/>
            </c:ext>
          </c:extLst>
        </c:ser>
        <c:ser>
          <c:idx val="4"/>
          <c:order val="3"/>
          <c:tx>
            <c:strRef>
              <c:f>'EM (Industrial Only)'!$V$7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Only)'!$W$7:$AE$7</c15:sqref>
                  </c15:fullRef>
                </c:ext>
              </c:extLst>
              <c:f>'EM (Industrial Only)'!$W$7</c:f>
              <c:numCache>
                <c:formatCode>_(* #,##0.00_);_(* \(#,##0.00\);_(* "-"??_);_(@_)</c:formatCode>
                <c:ptCount val="1"/>
                <c:pt idx="0">
                  <c:v>0.11956535000000024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62-44C7-948C-3F277966FBA9}"/>
            </c:ext>
          </c:extLst>
        </c:ser>
        <c:ser>
          <c:idx val="1"/>
          <c:order val="4"/>
          <c:tx>
            <c:strRef>
              <c:f>'EM (Industrial Only)'!$V$9</c:f>
              <c:strCache>
                <c:ptCount val="1"/>
                <c:pt idx="0">
                  <c:v>1Q - B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Only)'!$W$9:$AE$9</c15:sqref>
                  </c15:fullRef>
                </c:ext>
              </c:extLst>
              <c:f>'EM (Industrial Only)'!$W$9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62-44C7-948C-3F277966FBA9}"/>
            </c:ext>
          </c:extLst>
        </c:ser>
        <c:ser>
          <c:idx val="2"/>
          <c:order val="5"/>
          <c:tx>
            <c:strRef>
              <c:f>'EM (Industrial Only)'!$V$6</c:f>
              <c:strCache>
                <c:ptCount val="1"/>
                <c:pt idx="0">
                  <c:v>2nd Quartile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Only)'!$W$6:$AE$6</c15:sqref>
                  </c15:fullRef>
                </c:ext>
              </c:extLst>
              <c:f>'EM (Industrial Only)'!$W$6</c:f>
              <c:numCache>
                <c:formatCode>_(* #,##0.00_);_(* \(#,##0.00\);_(* "-"??_);_(@_)</c:formatCode>
                <c:ptCount val="1"/>
                <c:pt idx="0">
                  <c:v>0.16500965000000001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62-44C7-948C-3F277966FBA9}"/>
            </c:ext>
          </c:extLst>
        </c:ser>
        <c:ser>
          <c:idx val="3"/>
          <c:order val="6"/>
          <c:tx>
            <c:strRef>
              <c:f>'EM (Industrial Only)'!$V$10</c:f>
              <c:strCache>
                <c:ptCount val="1"/>
                <c:pt idx="0">
                  <c:v>2Q - B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Only)'!$W$10:$AE$10</c15:sqref>
                  </c15:fullRef>
                </c:ext>
              </c:extLst>
              <c:f>'EM (Industrial Only)'!$W$10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62-44C7-948C-3F277966FBA9}"/>
            </c:ext>
          </c:extLst>
        </c:ser>
        <c:ser>
          <c:idx val="5"/>
          <c:order val="7"/>
          <c:tx>
            <c:strRef>
              <c:f>'EM (Industrial Only)'!$V$11</c:f>
              <c:strCache>
                <c:ptCount val="1"/>
                <c:pt idx="0">
                  <c:v>3Q- B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Only)'!$W$11:$AE$11</c15:sqref>
                  </c15:fullRef>
                </c:ext>
              </c:extLst>
              <c:f>'EM (Industrial Only)'!$W$11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62-44C7-948C-3F277966FBA9}"/>
            </c:ext>
          </c:extLst>
        </c:ser>
        <c:ser>
          <c:idx val="7"/>
          <c:order val="8"/>
          <c:tx>
            <c:strRef>
              <c:f>'EM (Industrial Only)'!$V$12</c:f>
              <c:strCache>
                <c:ptCount val="1"/>
                <c:pt idx="0">
                  <c:v>4Q -B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Only)'!$W$12:$AE$12</c15:sqref>
                  </c15:fullRef>
                </c:ext>
              </c:extLst>
              <c:f>'EM (Industrial Only)'!$W$12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62-44C7-948C-3F277966FBA9}"/>
            </c:ext>
          </c:extLst>
        </c:ser>
        <c:ser>
          <c:idx val="0"/>
          <c:order val="9"/>
          <c:tx>
            <c:strRef>
              <c:f>'EM (Industrial Only)'!$V$5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Only)'!$W$3:$AE$3</c15:sqref>
                  </c15:fullRef>
                </c:ext>
              </c:extLst>
              <c:f>'EM (Industrial Only)'!$W$3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Only)'!$W$5:$AE$5</c15:sqref>
                  </c15:fullRef>
                </c:ext>
              </c:extLst>
              <c:f>'EM (Industrial Only)'!$W$5</c:f>
              <c:numCache>
                <c:formatCode>_(* #,##0.00_);_(* \(#,##0.00\);_(* "-"??_);_(@_)</c:formatCode>
                <c:ptCount val="1"/>
                <c:pt idx="0">
                  <c:v>0.27473999999999976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62-44C7-948C-3F277966F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100"/>
        <c:axId val="42099072"/>
        <c:axId val="42100992"/>
      </c:barChart>
      <c:lineChart>
        <c:grouping val="standard"/>
        <c:varyColors val="0"/>
        <c:ser>
          <c:idx val="10"/>
          <c:order val="10"/>
          <c:tx>
            <c:strRef>
              <c:f>'EM (Industrial Only)'!$V$18</c:f>
              <c:strCache>
                <c:ptCount val="1"/>
                <c:pt idx="0">
                  <c:v>Fund Series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2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Lbl>
              <c:idx val="0"/>
              <c:layout>
                <c:manualLayout>
                  <c:x val="1.4930943179694022E-2"/>
                  <c:y val="-2.68819279468166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662-44C7-948C-3F277966FBA9}"/>
                </c:ext>
              </c:extLst>
            </c:dLbl>
            <c:dLbl>
              <c:idx val="1"/>
              <c:layout>
                <c:manualLayout>
                  <c:x val="1.5807804047076063E-2"/>
                  <c:y val="-1.0270654063856693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662-44C7-948C-3F277966FB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'EM (Industrial Only)'!$W$16:$Y$16</c15:sqref>
                  </c15:fullRef>
                </c:ext>
              </c:extLst>
              <c:f>'EM (Industrial Only)'!$W$16</c:f>
              <c:strCache>
                <c:ptCount val="1"/>
                <c:pt idx="0">
                  <c:v>BLV 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 (Industrial Only)'!$W$18:$AE$18</c15:sqref>
                  </c15:fullRef>
                </c:ext>
              </c:extLst>
              <c:f>'EM (Industrial Only)'!$W$18</c:f>
              <c:numCache>
                <c:formatCode>0.0\x</c:formatCode>
                <c:ptCount val="1"/>
                <c:pt idx="0" formatCode="0.00\x">
                  <c:v>0.95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'EM (Industrial Only)'!$X$18</c15:sqref>
                  <c15:dLbl>
                    <c:idx val="0"/>
                    <c:layout>
                      <c:manualLayout>
                        <c:x val="1.549399094774408E-2"/>
                        <c:y val="1.1292703568070127E-4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485F-419C-B857-0E2757B87CBF}"/>
                      </c:ext>
                    </c:extLst>
                  </c15:dLbl>
                </c15:categoryFilterException>
                <c15:categoryFilterException>
                  <c15:sqref>'EM (Industrial Only)'!$Y$18</c15:sqref>
                  <c15:dLbl>
                    <c:idx val="0"/>
                    <c:layout>
                      <c:manualLayout>
                        <c:x val="1.3955530648359389E-2"/>
                        <c:y val="2.8011198303624185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485F-419C-B857-0E2757B87CBF}"/>
                      </c:ext>
                    </c:extLst>
                  </c15:dLbl>
                </c15:categoryFilterException>
                <c15:categoryFilterException>
                  <c15:sqref>'EM (Industrial Only)'!$Z$18</c15:sqref>
                  <c15:dLbl>
                    <c:idx val="0"/>
                    <c:layout>
                      <c:manualLayout>
                        <c:x val="2.6376379723500813E-2"/>
                        <c:y val="-2.6881714740133256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485F-419C-B857-0E2757B87CBF}"/>
                      </c:ext>
                    </c:extLst>
                  </c15:dLbl>
                </c15:categoryFilterException>
                <c15:categoryFilterException>
                  <c15:sqref>'EM (Industrial Only)'!$AA$18</c15:sqref>
                  <c15:dLbl>
                    <c:idx val="0"/>
                    <c:layout>
                      <c:manualLayout>
                        <c:x val="1.5825827834100487E-2"/>
                        <c:y val="2.6881714740133256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485F-419C-B857-0E2757B87CBF}"/>
                      </c:ext>
                    </c:extLst>
                  </c15:dLbl>
                </c15:categoryFilterException>
                <c15:categoryFilterException>
                  <c15:sqref>'EM (Industrial Only)'!$AB$18</c15:sqref>
                  <c15:dLbl>
                    <c:idx val="0"/>
                    <c:layout>
                      <c:manualLayout>
                        <c:x val="1.2428345947970725E-2"/>
                        <c:y val="-5.1353270319283466E-17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485F-419C-B857-0E2757B87CBF}"/>
                      </c:ext>
                    </c:extLst>
                  </c15:dLbl>
                </c15:categoryFilterException>
                <c15:categoryFilterException>
                  <c15:sqref>'EM (Industrial Only)'!$AC$18</c15:sqref>
                  <c15:dLbl>
                    <c:idx val="0"/>
                    <c:layout>
                      <c:manualLayout>
                        <c:x val="3.7884739446342131E-2"/>
                        <c:y val="-9.4309676043075234E-17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485F-419C-B857-0E2757B87CBF}"/>
                      </c:ext>
                    </c:extLst>
                  </c15:dLbl>
                </c15:categoryFilterException>
                <c15:categoryFilterException>
                  <c15:sqref>'EM (Industrial Only)'!$AD$18</c15:sqref>
                  <c15:dLbl>
                    <c:idx val="0"/>
                    <c:layout>
                      <c:manualLayout>
                        <c:x val="1.487793322077733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485F-419C-B857-0E2757B87CBF}"/>
                      </c:ext>
                    </c:extLst>
                  </c15:dLbl>
                </c15:categoryFilterException>
                <c15:categoryFilterException>
                  <c15:sqref>'EM (Industrial Only)'!$AE$18</c15:sqref>
                  <c15:dLbl>
                    <c:idx val="0"/>
                    <c:layout>
                      <c:manualLayout>
                        <c:x val="1.5807804047076063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485F-419C-B857-0E2757B87CBF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D-2662-44C7-948C-3F277966F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99072"/>
        <c:axId val="42100992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'EM (Industrial Only)'!$V$19</c15:sqref>
                        </c15:formulaRef>
                      </c:ext>
                    </c:extLst>
                    <c:strCache>
                      <c:ptCount val="1"/>
                      <c:pt idx="0">
                        <c:v>Fund Series II</c:v>
                      </c:pt>
                    </c:strCache>
                  </c:strRef>
                </c:tx>
                <c:spPr>
                  <a:ln w="28575">
                    <a:noFill/>
                  </a:ln>
                </c:spPr>
                <c:marker>
                  <c:symbol val="diamond"/>
                  <c:size val="17"/>
                  <c:spPr>
                    <a:solidFill>
                      <a:schemeClr val="tx2">
                        <a:lumMod val="50000"/>
                        <a:lumOff val="50000"/>
                      </a:schemeClr>
                    </a:solidFill>
                    <a:ln>
                      <a:noFill/>
                    </a:ln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'EM (Industrial Only)'!$W$16:$Y$16</c15:sqref>
                        </c15:fullRef>
                        <c15:formulaRef>
                          <c15:sqref>'EM (Industrial Only)'!$W$16</c15:sqref>
                        </c15:formulaRef>
                      </c:ext>
                    </c:extLst>
                    <c:strCache>
                      <c:ptCount val="1"/>
                      <c:pt idx="0">
                        <c:v>BLV 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'EM (Industrial Only)'!$W$19:$AE$19</c15:sqref>
                        </c15:fullRef>
                        <c15:formulaRef>
                          <c15:sqref>'EM (Industrial Only)'!$W$19</c15:sqref>
                        </c15:formulaRef>
                      </c:ext>
                    </c:extLst>
                    <c:numCache>
                      <c:formatCode>0.00\x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2662-44C7-948C-3F277966FBA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v>Fund Series III</c:v>
                </c:tx>
                <c:spPr>
                  <a:ln w="28575">
                    <a:noFill/>
                  </a:ln>
                </c:spPr>
                <c:marker>
                  <c:symbol val="diamond"/>
                  <c:size val="13"/>
                  <c:spPr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'EM (Industrial Only)'!$W$16:$Y$16</c15:sqref>
                        </c15:fullRef>
                        <c15:formulaRef>
                          <c15:sqref>'EM (Industrial Only)'!$W$16</c15:sqref>
                        </c15:formulaRef>
                      </c:ext>
                    </c:extLst>
                    <c:strCache>
                      <c:ptCount val="1"/>
                      <c:pt idx="0">
                        <c:v>BLV I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 (Industrial Only)'!$W$20:$Y$20</c15:sqref>
                        </c15:fullRef>
                        <c15:formulaRef>
                          <c15:sqref>'EM (Industrial Only)'!$W$20</c15:sqref>
                        </c15:formulaRef>
                      </c:ext>
                    </c:extLst>
                    <c:numCache>
                      <c:formatCode>0.00\x</c:formatCode>
                      <c:ptCount val="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62-44C7-948C-3F277966FBA9}"/>
                  </c:ext>
                </c:extLst>
              </c15:ser>
            </c15:filteredLineSeries>
          </c:ext>
        </c:extLst>
      </c:lineChart>
      <c:catAx>
        <c:axId val="4209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42100992"/>
        <c:crossesAt val="1"/>
        <c:auto val="1"/>
        <c:lblAlgn val="ctr"/>
        <c:lblOffset val="100"/>
        <c:noMultiLvlLbl val="0"/>
      </c:catAx>
      <c:valAx>
        <c:axId val="42100992"/>
        <c:scaling>
          <c:orientation val="minMax"/>
          <c:max val="1.6"/>
          <c:min val="0.8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.0\x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42099072"/>
        <c:crosses val="autoZero"/>
        <c:crossBetween val="between"/>
        <c:majorUnit val="0.2"/>
      </c:valAx>
      <c:spPr>
        <a:ln>
          <a:noFill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1344590596695645"/>
          <c:y val="5.4915424906369962E-4"/>
          <c:w val="0.28500902705080938"/>
          <c:h val="0.32821165812436265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78" l="0.70000000000000062" r="0.70000000000000062" t="0.75000000000000278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65201</xdr:colOff>
      <xdr:row>5</xdr:row>
      <xdr:rowOff>38100</xdr:rowOff>
    </xdr:from>
    <xdr:to>
      <xdr:col>19</xdr:col>
      <xdr:colOff>552450</xdr:colOff>
      <xdr:row>37</xdr:row>
      <xdr:rowOff>-1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08126" y="911225"/>
          <a:ext cx="12168074" cy="5549899"/>
          <a:chOff x="609599" y="317125"/>
          <a:chExt cx="14189734" cy="511873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>
            <a:graphicFrameLocks/>
          </xdr:cNvGraphicFramePr>
        </xdr:nvGraphicFramePr>
        <xdr:xfrm>
          <a:off x="609599" y="358588"/>
          <a:ext cx="6484023" cy="45289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>
            <a:graphicFrameLocks/>
          </xdr:cNvGraphicFramePr>
        </xdr:nvGraphicFramePr>
        <xdr:xfrm>
          <a:off x="7250780" y="317125"/>
          <a:ext cx="7548553" cy="46328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626350" y="5007381"/>
            <a:ext cx="13762069" cy="428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 i="0" u="none" strike="noStrike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Source: Townsend and</a:t>
            </a:r>
            <a:r>
              <a:rPr lang="en-US" sz="2000" b="1" i="0" u="none" strike="noStrike" baseline="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 Preqin </a:t>
            </a:r>
            <a:r>
              <a:rPr lang="en-US" sz="2000" b="1" i="0" u="none" strike="noStrike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fund data as of September</a:t>
            </a:r>
            <a:r>
              <a:rPr lang="en-US" sz="2000" b="1" i="0" u="none" strike="noStrike" baseline="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 30th</a:t>
            </a:r>
            <a:r>
              <a:rPr lang="en-US" sz="2000" b="1" i="0" u="none" strike="noStrike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, 2024. Range</a:t>
            </a:r>
            <a:r>
              <a:rPr lang="en-US" sz="2000" b="1" i="0" u="none" strike="noStrike" baseline="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 shown is 95th to 5th percentile.</a:t>
            </a:r>
            <a:endParaRPr lang="en-US" sz="2000" b="1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41</xdr:row>
      <xdr:rowOff>0</xdr:rowOff>
    </xdr:from>
    <xdr:to>
      <xdr:col>18</xdr:col>
      <xdr:colOff>381000</xdr:colOff>
      <xdr:row>70</xdr:row>
      <xdr:rowOff>152399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BD26B682-8D91-4322-9035-2495C0B713F2}"/>
            </a:ext>
          </a:extLst>
        </xdr:cNvPr>
        <xdr:cNvGrpSpPr/>
      </xdr:nvGrpSpPr>
      <xdr:grpSpPr>
        <a:xfrm>
          <a:off x="539750" y="7159625"/>
          <a:ext cx="11445875" cy="5216524"/>
          <a:chOff x="609599" y="317125"/>
          <a:chExt cx="14189734" cy="4925625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65FB0FA4-89CD-5F58-592C-F9A7F5729468}"/>
              </a:ext>
            </a:extLst>
          </xdr:cNvPr>
          <xdr:cNvGraphicFramePr>
            <a:graphicFrameLocks/>
          </xdr:cNvGraphicFramePr>
        </xdr:nvGraphicFramePr>
        <xdr:xfrm>
          <a:off x="609599" y="358588"/>
          <a:ext cx="6484023" cy="45289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5C56032-0844-E476-F32B-F75865075D7F}"/>
              </a:ext>
            </a:extLst>
          </xdr:cNvPr>
          <xdr:cNvGraphicFramePr>
            <a:graphicFrameLocks/>
          </xdr:cNvGraphicFramePr>
        </xdr:nvGraphicFramePr>
        <xdr:xfrm>
          <a:off x="7250780" y="317125"/>
          <a:ext cx="7548553" cy="46328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F55F2485-F54A-C085-27EB-4646798DBED4}"/>
              </a:ext>
            </a:extLst>
          </xdr:cNvPr>
          <xdr:cNvSpPr txBox="1"/>
        </xdr:nvSpPr>
        <xdr:spPr>
          <a:xfrm>
            <a:off x="649179" y="5007380"/>
            <a:ext cx="12402650" cy="2353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600" b="1" i="0" u="none" strike="noStrike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Source: Townsend and</a:t>
            </a:r>
            <a:r>
              <a:rPr lang="en-US" sz="1600" b="1" i="0" u="none" strike="noStrike" baseline="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 Preqin </a:t>
            </a:r>
            <a:r>
              <a:rPr lang="en-US" sz="1600" b="1" i="0" u="none" strike="noStrike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fund data as of September</a:t>
            </a:r>
            <a:r>
              <a:rPr lang="en-US" sz="1600" b="1" i="0" u="none" strike="noStrike" baseline="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 30th</a:t>
            </a:r>
            <a:r>
              <a:rPr lang="en-US" sz="1600" b="1" i="0" u="none" strike="noStrike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, 2024. Range</a:t>
            </a:r>
            <a:r>
              <a:rPr lang="en-US" sz="1600" b="1" i="0" u="none" strike="noStrike" baseline="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 shown is 95th to 5th percentile.</a:t>
            </a:r>
            <a:endParaRPr lang="en-US" sz="1600" b="1">
              <a:solidFill>
                <a:schemeClr val="accent2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323849</xdr:colOff>
      <xdr:row>2</xdr:row>
      <xdr:rowOff>180975</xdr:rowOff>
    </xdr:from>
    <xdr:to>
      <xdr:col>31</xdr:col>
      <xdr:colOff>602191</xdr:colOff>
      <xdr:row>12</xdr:row>
      <xdr:rowOff>173567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353674" y="552450"/>
          <a:ext cx="278342" cy="18309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106893</xdr:colOff>
      <xdr:row>6</xdr:row>
      <xdr:rowOff>180974</xdr:rowOff>
    </xdr:from>
    <xdr:to>
      <xdr:col>35</xdr:col>
      <xdr:colOff>57151</xdr:colOff>
      <xdr:row>9</xdr:row>
      <xdr:rowOff>140758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0774893" y="1304924"/>
          <a:ext cx="1864783" cy="502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Ignore This</a:t>
          </a:r>
        </a:p>
      </xdr:txBody>
    </xdr:sp>
    <xdr:clientData/>
  </xdr:twoCellAnchor>
  <xdr:twoCellAnchor>
    <xdr:from>
      <xdr:col>21</xdr:col>
      <xdr:colOff>382694</xdr:colOff>
      <xdr:row>33</xdr:row>
      <xdr:rowOff>76351</xdr:rowOff>
    </xdr:from>
    <xdr:to>
      <xdr:col>27</xdr:col>
      <xdr:colOff>107324</xdr:colOff>
      <xdr:row>59</xdr:row>
      <xdr:rowOff>37811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5517F5-A1C2-4478-8B2E-81D49AB9A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76201</xdr:colOff>
      <xdr:row>29</xdr:row>
      <xdr:rowOff>163287</xdr:rowOff>
    </xdr:from>
    <xdr:to>
      <xdr:col>26</xdr:col>
      <xdr:colOff>68036</xdr:colOff>
      <xdr:row>57</xdr:row>
      <xdr:rowOff>161471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8689A1-3A76-4AB2-9212-DB9B32F95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0.90849</cdr:y>
    </cdr:from>
    <cdr:to>
      <cdr:x>1</cdr:x>
      <cdr:y>0.99693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0000000-0008-0000-0200-000003000000}"/>
            </a:ext>
          </a:extLst>
        </cdr:cNvPr>
        <cdr:cNvSpPr txBox="1"/>
      </cdr:nvSpPr>
      <cdr:spPr>
        <a:xfrm xmlns:a="http://schemas.openxmlformats.org/drawingml/2006/main">
          <a:off x="0" y="4485739"/>
          <a:ext cx="6544582" cy="4366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i="0" u="none" strike="noStrike">
              <a:solidFill>
                <a:schemeClr val="accent1"/>
              </a:solidFill>
              <a:latin typeface="+mn-lt"/>
              <a:ea typeface="+mn-ea"/>
              <a:cs typeface="+mn-cs"/>
            </a:rPr>
            <a:t>Source: Townsend and Preqin</a:t>
          </a:r>
          <a:r>
            <a:rPr lang="en-US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US Opportunistic fund data as of March 31st, 2024. </a:t>
          </a:r>
        </a:p>
        <a:p xmlns:a="http://schemas.openxmlformats.org/drawingml/2006/main">
          <a:r>
            <a:rPr lang="en-US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Range shown represents 5th to 95th percentile</a:t>
          </a:r>
          <a:r>
            <a:rPr lang="en-US" sz="16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.</a:t>
          </a:r>
          <a:endParaRPr lang="en-US" sz="1600" b="1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323849</xdr:colOff>
      <xdr:row>2</xdr:row>
      <xdr:rowOff>180975</xdr:rowOff>
    </xdr:from>
    <xdr:to>
      <xdr:col>31</xdr:col>
      <xdr:colOff>602191</xdr:colOff>
      <xdr:row>12</xdr:row>
      <xdr:rowOff>173567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211015A7-DD66-4647-BD34-04A5E65905CF}"/>
            </a:ext>
          </a:extLst>
        </xdr:cNvPr>
        <xdr:cNvSpPr/>
      </xdr:nvSpPr>
      <xdr:spPr>
        <a:xfrm>
          <a:off x="24145874" y="549275"/>
          <a:ext cx="275167" cy="183409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106893</xdr:colOff>
      <xdr:row>6</xdr:row>
      <xdr:rowOff>180974</xdr:rowOff>
    </xdr:from>
    <xdr:to>
      <xdr:col>35</xdr:col>
      <xdr:colOff>57151</xdr:colOff>
      <xdr:row>9</xdr:row>
      <xdr:rowOff>140758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C45C27-9955-4162-BE4D-5A01068511B6}"/>
            </a:ext>
          </a:extLst>
        </xdr:cNvPr>
        <xdr:cNvSpPr txBox="1"/>
      </xdr:nvSpPr>
      <xdr:spPr>
        <a:xfrm>
          <a:off x="24563918" y="1308099"/>
          <a:ext cx="1867958" cy="502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Ignore This</a:t>
          </a:r>
        </a:p>
      </xdr:txBody>
    </xdr:sp>
    <xdr:clientData/>
  </xdr:twoCellAnchor>
  <xdr:twoCellAnchor>
    <xdr:from>
      <xdr:col>21</xdr:col>
      <xdr:colOff>382694</xdr:colOff>
      <xdr:row>33</xdr:row>
      <xdr:rowOff>76351</xdr:rowOff>
    </xdr:from>
    <xdr:to>
      <xdr:col>26</xdr:col>
      <xdr:colOff>509788</xdr:colOff>
      <xdr:row>59</xdr:row>
      <xdr:rowOff>37811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80E4DB-028E-43A3-AA68-7B50AB729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30</xdr:row>
      <xdr:rowOff>0</xdr:rowOff>
    </xdr:from>
    <xdr:to>
      <xdr:col>27</xdr:col>
      <xdr:colOff>176892</xdr:colOff>
      <xdr:row>57</xdr:row>
      <xdr:rowOff>164645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5B4A5-91B6-43EC-B8D7-C46EF63A5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0.90849</cdr:y>
    </cdr:from>
    <cdr:to>
      <cdr:x>1</cdr:x>
      <cdr:y>0.99693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0000000-0008-0000-0200-000003000000}"/>
            </a:ext>
          </a:extLst>
        </cdr:cNvPr>
        <cdr:cNvSpPr txBox="1"/>
      </cdr:nvSpPr>
      <cdr:spPr>
        <a:xfrm xmlns:a="http://schemas.openxmlformats.org/drawingml/2006/main">
          <a:off x="0" y="4485739"/>
          <a:ext cx="6544582" cy="4366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i="0" u="none" strike="noStrike">
              <a:solidFill>
                <a:schemeClr val="accent1"/>
              </a:solidFill>
              <a:latin typeface="+mn-lt"/>
              <a:ea typeface="+mn-ea"/>
              <a:cs typeface="+mn-cs"/>
            </a:rPr>
            <a:t>Source: Townsend and Preqin</a:t>
          </a:r>
          <a:r>
            <a:rPr lang="en-US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US Opportunistic fund data as of March 31st, 2024. </a:t>
          </a:r>
        </a:p>
        <a:p xmlns:a="http://schemas.openxmlformats.org/drawingml/2006/main">
          <a:r>
            <a:rPr lang="en-US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Range shown represents 5th to 95th percentile</a:t>
          </a:r>
          <a:r>
            <a:rPr lang="en-US" sz="16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.</a:t>
          </a:r>
          <a:endParaRPr lang="en-US" sz="1600" b="1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29.%20Investment%20Analysis\6.%20Projects\Cortland%20Model\Valuations\2019\Q2\Skynet%20-%20v1.89%20-%206.30.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Reporting%20and%20Analytics\Strategy%20Reporting\Closed%20End\Real%20Estate\Investment%20Performance%20Summary\2014%20Q4\ROF\Backup\Investment_Performance_Summary_ROF6_2014_12_31%20DRAFT%20New%20Forma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TRSL\RE\TRSL%20Real%20Estate%20Projec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validServer\InvalidShare\Clessidra%20Capital%20Partners%20II%20-%20March%2007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1fscg4p\real%20estate\Fund%20VII\Fundraising%20Team\Questionnaires\Hamilton%20Lane\Support\Questionnaire\Real%20Estate%20RFI\Appendices\hlaarchiveClients\Asset%20Management\IAM\Quarterly%20Reports\1st%20Qtr%202004\IAM%203%2031%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yett\AppData\Local\Microsoft\Windows\INetCache\Content.Outlook\2RCDH3CA\Hamilton%20Lane%20-%20Real%20Estate%20RFI%202020%20(Appendices%20ABE)%20_v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WNSEND\Manager%20Performance%20Rankings\2014\2Q14\2Q14%20Manager%20IRR%20Rankings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1fscg4p\real%20estate\Fund%20VII\Fundraising%20Team\Questionnaires\Hamilton%20Lane\Support\Questionnaire\Real%20Estate%20RFI\Appendices\hlaarchiveClients\Asset%20Management\IAM\Quarterly%20Reports\3rd%20Qtr%202004\3rd%20Qtr%2020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WNSEND\Manager%20Performance%20Rankings\2014\1Q14%20Manager%20IRR%20Ranking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"/>
      <sheetName val="Input - Control"/>
      <sheetName val="DATA_BEGIN"/>
      <sheetName val="Investment"/>
      <sheetName val="Investment Date"/>
      <sheetName val="Property"/>
      <sheetName val="LIBOR"/>
      <sheetName val="Date"/>
      <sheetName val="Loan"/>
      <sheetName val="Unit Delivery"/>
      <sheetName val="Historical Financials"/>
      <sheetName val="DATA_END"/>
      <sheetName val="Input Property - Independent"/>
      <sheetName val="Financials - Independent"/>
      <sheetName val="VALUATION_BEGIN"/>
      <sheetName val="DCF - WACC"/>
      <sheetName val="DCF - CFs"/>
      <sheetName val="Valuations - DCF"/>
      <sheetName val="Remaining Equity Schedule"/>
      <sheetName val="Backtest Remaining Loan Amount"/>
      <sheetName val="ProForma Remaining Loan Draws"/>
      <sheetName val="Remaining Equity"/>
      <sheetName val="Remaining Loan Draws"/>
      <sheetName val="Valuations - NonStable Assets"/>
      <sheetName val="Valuations - Capped NOI"/>
      <sheetName val="Valuations"/>
      <sheetName val="VALUATION_END"/>
      <sheetName val="Input Property - Dependent"/>
      <sheetName val="Financials - Dependent"/>
      <sheetName val="WATERFALL_BEGIN"/>
      <sheetName val="Portfolio Zero HoldCo"/>
      <sheetName val="Port VI - Harbor View"/>
      <sheetName val="Port VI - Watervue"/>
      <sheetName val="Port VI - Newport on the Lake"/>
      <sheetName val="Cortland Portfolio VI"/>
      <sheetName val="Portfolio VI Sponsor"/>
      <sheetName val="Portfolio 8 Investors"/>
      <sheetName val="Portfolio 8 Sponsor"/>
      <sheetName val="Portfolio 10 HoldCo"/>
      <sheetName val="Portfolio 10 Sponsor"/>
      <sheetName val="Westshore FL Holdco"/>
      <sheetName val="Portfolio 12 HoldCo"/>
      <sheetName val="Portfolio 12 Sponsor"/>
      <sheetName val="Portfolio 12 Manager"/>
      <sheetName val="Portfolio 12 Coinvest"/>
      <sheetName val="Port 14 Holdco - TownCenter"/>
      <sheetName val="Port 14 Holdco - Baseline"/>
      <sheetName val="Port 14 Holdco - CityView"/>
      <sheetName val="Port 14 Holdco - Attis"/>
      <sheetName val="Port 14 Holdco - Deerwood"/>
      <sheetName val="Port 14 Holdco - Viridian"/>
      <sheetName val="Port 14 Holdco - Hamptons"/>
      <sheetName val="Port 14 Holdco - Cable Ranch"/>
      <sheetName val="Port 14 Holdco - Attiva Park"/>
      <sheetName val="Portfolio 14 Sponsor"/>
      <sheetName val="Portfolio 16 HoldCo"/>
      <sheetName val="Parkwood OH HoldCo"/>
      <sheetName val="Parkwood OH Sponsor"/>
      <sheetName val="Parkwood OH Manager"/>
      <sheetName val="Stoneridge"/>
      <sheetName val="Portofino Place"/>
      <sheetName val="Park Pointe North"/>
      <sheetName val="Grand River"/>
      <sheetName val="Metropolitan at Lincoln Station"/>
      <sheetName val="Preserve at Rolling Oaks"/>
      <sheetName val="Cascades at Northlake"/>
      <sheetName val="Attiva Vegas"/>
      <sheetName val="Sunbelt - Old"/>
      <sheetName val="College GA Development Sponsor"/>
      <sheetName val="Denovo"/>
      <sheetName val="CH Highland"/>
      <sheetName val="Ohio Admiral Portfolio"/>
      <sheetName val="Village TX Holdco"/>
      <sheetName val="910 TX Investors"/>
      <sheetName val="Preserve on Fredericksburg"/>
      <sheetName val="Suite 2801"/>
      <sheetName val="Brazos TX Holdco"/>
      <sheetName val="5Thousand5 Galleria"/>
      <sheetName val="Paseo at Bee Cave"/>
      <sheetName val="Attiva Malone Warba"/>
      <sheetName val="Attiva Malone Sponsor"/>
      <sheetName val="Attiva Malone Holdco"/>
      <sheetName val="Portfolio 18"/>
      <sheetName val="Portfolio 20 HoldCo I"/>
      <sheetName val="Portfolio 20 HoldCo II"/>
      <sheetName val="Portfolio 20 HoldCo III"/>
      <sheetName val="ASVRF"/>
      <sheetName val="YieldCo I"/>
      <sheetName val="YieldCo II"/>
      <sheetName val="Attiva Central Park Warba"/>
      <sheetName val="Attiva Central Park Holdco"/>
      <sheetName val="Jefferson Lakeside"/>
      <sheetName val="Jefferson Lakeside Holdco"/>
      <sheetName val="Attiva Pearland Warba"/>
      <sheetName val="Attiva Pearland Holdco"/>
      <sheetName val="District at Mountain Vista"/>
      <sheetName val="Mountain Vista Holdco"/>
      <sheetName val="Bella Vida Warba"/>
      <sheetName val="Bella Vida Holdco"/>
      <sheetName val="GTIS Investors"/>
      <sheetName val="GTIS Sponsor"/>
      <sheetName val="Battery 1"/>
      <sheetName val="Battery 2"/>
      <sheetName val="Battery 3"/>
      <sheetName val="Powers North"/>
      <sheetName val="Whitehall"/>
      <sheetName val="Southern Oaks"/>
      <sheetName val="Courtney Village"/>
      <sheetName val="Las Colinas"/>
      <sheetName val="OEF"/>
      <sheetName val="CBREi"/>
      <sheetName val="CP Fund I"/>
      <sheetName val="CP Fund II"/>
      <sheetName val="CP Fund III"/>
      <sheetName val="CP Fund IV"/>
      <sheetName val="WATERFALL_END"/>
      <sheetName val="Pref Balance Track"/>
      <sheetName val="Map - Economic Interest"/>
      <sheetName val="Map - Investment Entity"/>
      <sheetName val="Equity Trace"/>
      <sheetName val="REO"/>
      <sheetName val="REO Check"/>
      <sheetName val="Map - Waterfalls"/>
      <sheetName val="Cortland Pro Forma"/>
      <sheetName val="Skynet - v1.89 - 6.30.19"/>
    </sheetNames>
    <sheetDataSet>
      <sheetData sheetId="0" refreshError="1">
        <row r="2">
          <cell r="D2" t="str">
            <v xml:space="preserve">Fixed </v>
          </cell>
          <cell r="G2" t="str">
            <v>Pro Forma</v>
          </cell>
        </row>
        <row r="3">
          <cell r="D3" t="str">
            <v>Floating</v>
          </cell>
          <cell r="G3" t="str">
            <v>Budget Extended</v>
          </cell>
        </row>
        <row r="4">
          <cell r="G4" t="str">
            <v>Actuals Extended</v>
          </cell>
        </row>
      </sheetData>
      <sheetData sheetId="1" refreshError="1">
        <row r="5">
          <cell r="C5" t="str">
            <v>Monthly</v>
          </cell>
        </row>
        <row r="7">
          <cell r="C7" t="str">
            <v>Yes</v>
          </cell>
        </row>
        <row r="9">
          <cell r="C9" t="str">
            <v>Yes</v>
          </cell>
        </row>
        <row r="14">
          <cell r="C14">
            <v>43646</v>
          </cell>
        </row>
        <row r="15">
          <cell r="C15">
            <v>43646</v>
          </cell>
        </row>
        <row r="17">
          <cell r="C17">
            <v>44926</v>
          </cell>
        </row>
        <row r="19">
          <cell r="C19">
            <v>1.4999999999999999E-2</v>
          </cell>
        </row>
        <row r="20">
          <cell r="C20">
            <v>300000</v>
          </cell>
        </row>
        <row r="23">
          <cell r="C23">
            <v>8.3333333333333331E-5</v>
          </cell>
        </row>
        <row r="27">
          <cell r="F27" t="str">
            <v>Attiva Vegas Holdco, LLC</v>
          </cell>
          <cell r="H27">
            <v>1217.83</v>
          </cell>
        </row>
        <row r="28">
          <cell r="F28" t="str">
            <v>Columbus OH Apartment HoldCo</v>
          </cell>
          <cell r="H28">
            <v>24820.35</v>
          </cell>
        </row>
        <row r="29">
          <cell r="F29" t="str">
            <v>Columbus OH Manager, LLC</v>
          </cell>
          <cell r="H29">
            <v>-20757.86</v>
          </cell>
        </row>
        <row r="30">
          <cell r="F30" t="str">
            <v>Cortland Growth and Income OP, LP</v>
          </cell>
          <cell r="H30">
            <v>19789351.879999999</v>
          </cell>
        </row>
        <row r="31">
          <cell r="F31" t="str">
            <v>Cortland Panning Sponsor, LLC</v>
          </cell>
          <cell r="H31">
            <v>-6583611.2599999998</v>
          </cell>
        </row>
        <row r="32">
          <cell r="F32" t="str">
            <v>Cortland Partners Fund I LLC</v>
          </cell>
          <cell r="H32">
            <v>662856.93999999994</v>
          </cell>
        </row>
        <row r="33">
          <cell r="F33" t="str">
            <v>Cortland Partners Fund II</v>
          </cell>
          <cell r="H33">
            <v>532126.89</v>
          </cell>
        </row>
        <row r="34">
          <cell r="F34" t="str">
            <v>Cortland Partners Fund III, LLC</v>
          </cell>
          <cell r="H34">
            <v>1078455.6399999999</v>
          </cell>
        </row>
        <row r="35">
          <cell r="F35" t="str">
            <v>Cortland Partners Fund IV</v>
          </cell>
          <cell r="H35">
            <v>2660238.38</v>
          </cell>
        </row>
        <row r="36">
          <cell r="F36" t="str">
            <v>Cortland Partners International, LLC</v>
          </cell>
          <cell r="H36">
            <v>2836102.27</v>
          </cell>
        </row>
        <row r="37">
          <cell r="F37" t="str">
            <v>Cortland Portfolio 12 CoInvest</v>
          </cell>
          <cell r="H37">
            <v>4083606.2</v>
          </cell>
        </row>
        <row r="38">
          <cell r="F38" t="str">
            <v>Cortland Portfolio VI, LP</v>
          </cell>
          <cell r="H38">
            <v>-437884.35</v>
          </cell>
        </row>
        <row r="39">
          <cell r="F39" t="str">
            <v>Cortland YieldCo I, LLC</v>
          </cell>
          <cell r="H39">
            <v>1889.84</v>
          </cell>
        </row>
        <row r="40">
          <cell r="F40" t="str">
            <v>CP GTIS Investors, LLC</v>
          </cell>
          <cell r="H40">
            <v>581045.81999999995</v>
          </cell>
        </row>
        <row r="41">
          <cell r="F41" t="str">
            <v>Park Meadows CO Investors LLC</v>
          </cell>
          <cell r="H41">
            <v>-102227.64</v>
          </cell>
        </row>
        <row r="42">
          <cell r="F42" t="str">
            <v>Portfolio 12 Holdco</v>
          </cell>
          <cell r="H42">
            <v>4207.24</v>
          </cell>
        </row>
        <row r="43">
          <cell r="F43" t="str">
            <v>Portfolio 12 Manager</v>
          </cell>
          <cell r="H43">
            <v>634.54</v>
          </cell>
        </row>
        <row r="44">
          <cell r="F44" t="str">
            <v>Portfolio 12 Sponsor</v>
          </cell>
          <cell r="H44">
            <v>13192713.1</v>
          </cell>
        </row>
        <row r="45">
          <cell r="F45" t="str">
            <v>Portfolio 14 Sponsor</v>
          </cell>
          <cell r="H45">
            <v>424021.25</v>
          </cell>
        </row>
        <row r="46">
          <cell r="F46" t="str">
            <v>Portfolio 16 Holdco</v>
          </cell>
          <cell r="H46">
            <v>5901275.2599999998</v>
          </cell>
        </row>
        <row r="47">
          <cell r="F47" t="str">
            <v>Portfolio 18 HoldCo, LP</v>
          </cell>
          <cell r="H47">
            <v>417150.75</v>
          </cell>
        </row>
        <row r="48">
          <cell r="F48" t="str">
            <v>Portfolio 20 HoldCo I, LLC</v>
          </cell>
          <cell r="H48">
            <v>-17572.990000000002</v>
          </cell>
        </row>
        <row r="49">
          <cell r="F49" t="str">
            <v>Portfolio 20 HoldCo III, LLC</v>
          </cell>
          <cell r="H49">
            <v>1286476.32</v>
          </cell>
        </row>
        <row r="50">
          <cell r="F50" t="str">
            <v>Portfolio 8 Investors, LLC</v>
          </cell>
          <cell r="H50">
            <v>1740732.37</v>
          </cell>
        </row>
        <row r="51">
          <cell r="F51" t="str">
            <v>Portfolio VI Sponsor, LLC</v>
          </cell>
          <cell r="H51">
            <v>-18044.240000000002</v>
          </cell>
        </row>
        <row r="52">
          <cell r="F52" t="str">
            <v>Portfolio Zero Holdco</v>
          </cell>
          <cell r="H52">
            <v>-71988.679999999993</v>
          </cell>
        </row>
        <row r="53">
          <cell r="F53" t="str">
            <v>Portofino FL Investors, LLC</v>
          </cell>
          <cell r="H53">
            <v>496080.22</v>
          </cell>
        </row>
        <row r="54">
          <cell r="F54" t="str">
            <v>USRIG Real Esate Partners, LLC</v>
          </cell>
          <cell r="H54">
            <v>591639.17000000004</v>
          </cell>
        </row>
        <row r="55">
          <cell r="F55" t="str">
            <v>Columbus OH Sponsor, LLC</v>
          </cell>
          <cell r="H55">
            <v>-27119</v>
          </cell>
        </row>
        <row r="56">
          <cell r="F56" t="str">
            <v>Portfolio 10 HoldCo</v>
          </cell>
          <cell r="H56">
            <v>253818.25</v>
          </cell>
        </row>
        <row r="57">
          <cell r="F57" t="str">
            <v>Portfolio 16 Sponsor</v>
          </cell>
          <cell r="H57">
            <v>0</v>
          </cell>
        </row>
        <row r="58">
          <cell r="F58" t="str">
            <v>Portfolio VI Investors, LP</v>
          </cell>
          <cell r="H58">
            <v>1587398.16</v>
          </cell>
        </row>
        <row r="59">
          <cell r="H59">
            <v>0</v>
          </cell>
        </row>
        <row r="60">
          <cell r="H60">
            <v>0</v>
          </cell>
        </row>
        <row r="61">
          <cell r="H61">
            <v>0</v>
          </cell>
        </row>
        <row r="62">
          <cell r="H62">
            <v>0</v>
          </cell>
        </row>
      </sheetData>
      <sheetData sheetId="2" refreshError="1"/>
      <sheetData sheetId="3" refreshError="1"/>
      <sheetData sheetId="4" refreshError="1"/>
      <sheetData sheetId="5">
        <row r="1">
          <cell r="A1" t="str">
            <v>Property Name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B2" t="str">
            <v>Input  Property - Independent</v>
          </cell>
        </row>
        <row r="7">
          <cell r="B7" t="str">
            <v>Avington Park at Fossil Creek</v>
          </cell>
          <cell r="C7" t="str">
            <v>Portfolio 8</v>
          </cell>
          <cell r="D7" t="str">
            <v>avpfc76137</v>
          </cell>
          <cell r="H7">
            <v>5.2499999999999998E-2</v>
          </cell>
          <cell r="P7" t="str">
            <v/>
          </cell>
          <cell r="Q7">
            <v>5.2499999999999998E-2</v>
          </cell>
          <cell r="T7" t="str">
            <v>Floating</v>
          </cell>
          <cell r="W7">
            <v>2.5000000000000001E-2</v>
          </cell>
          <cell r="AA7" t="str">
            <v/>
          </cell>
          <cell r="AB7">
            <v>0.73058219430447457</v>
          </cell>
          <cell r="AG7">
            <v>0</v>
          </cell>
          <cell r="AI7">
            <v>42063</v>
          </cell>
          <cell r="AJ7" t="str">
            <v>Yes</v>
          </cell>
          <cell r="AM7" t="str">
            <v>Actuals Extended</v>
          </cell>
          <cell r="AP7">
            <v>25769340.59</v>
          </cell>
          <cell r="AQ7">
            <v>27734363</v>
          </cell>
          <cell r="AV7">
            <v>43556</v>
          </cell>
        </row>
        <row r="8">
          <cell r="B8" t="str">
            <v>Halstead</v>
          </cell>
          <cell r="C8" t="str">
            <v>Portfolio 8</v>
          </cell>
          <cell r="D8" t="str">
            <v>hal77096</v>
          </cell>
          <cell r="H8">
            <v>5.2499999999999998E-2</v>
          </cell>
          <cell r="P8" t="str">
            <v/>
          </cell>
          <cell r="Q8">
            <v>5.2499999999999998E-2</v>
          </cell>
          <cell r="T8" t="str">
            <v>Floating</v>
          </cell>
          <cell r="W8">
            <v>2.5000000000000001E-2</v>
          </cell>
          <cell r="AA8" t="str">
            <v/>
          </cell>
          <cell r="AB8">
            <v>0.75</v>
          </cell>
          <cell r="AG8">
            <v>0</v>
          </cell>
          <cell r="AI8">
            <v>42766</v>
          </cell>
          <cell r="AJ8" t="str">
            <v>Yes</v>
          </cell>
          <cell r="AM8" t="str">
            <v>Actuals Extended</v>
          </cell>
          <cell r="AP8">
            <v>48070995.119999997</v>
          </cell>
          <cell r="AQ8">
            <v>50300000</v>
          </cell>
          <cell r="AV8" t="str">
            <v/>
          </cell>
        </row>
        <row r="9">
          <cell r="B9" t="str">
            <v>The Livingston</v>
          </cell>
          <cell r="C9" t="str">
            <v>Portfolio 8</v>
          </cell>
          <cell r="D9" t="str">
            <v>liv33559</v>
          </cell>
          <cell r="H9">
            <v>5.5E-2</v>
          </cell>
          <cell r="P9" t="str">
            <v/>
          </cell>
          <cell r="Q9">
            <v>5.5E-2</v>
          </cell>
          <cell r="T9" t="str">
            <v>Floating</v>
          </cell>
          <cell r="W9">
            <v>2.5000000000000001E-2</v>
          </cell>
          <cell r="AA9" t="str">
            <v/>
          </cell>
          <cell r="AB9">
            <v>0.75</v>
          </cell>
          <cell r="AG9">
            <v>0</v>
          </cell>
          <cell r="AI9">
            <v>42400</v>
          </cell>
          <cell r="AJ9" t="str">
            <v>Yes</v>
          </cell>
          <cell r="AM9" t="str">
            <v>Actuals Extended</v>
          </cell>
          <cell r="AP9">
            <v>37149302.211999997</v>
          </cell>
          <cell r="AQ9">
            <v>58500000</v>
          </cell>
          <cell r="AV9">
            <v>43677</v>
          </cell>
        </row>
        <row r="10">
          <cell r="B10" t="str">
            <v>Saxon Woods</v>
          </cell>
          <cell r="C10" t="str">
            <v>Portfolio 8</v>
          </cell>
          <cell r="D10" t="str">
            <v>saxw75070</v>
          </cell>
          <cell r="H10">
            <v>5.2499999999999998E-2</v>
          </cell>
          <cell r="P10" t="str">
            <v/>
          </cell>
          <cell r="Q10">
            <v>5.2499999999999998E-2</v>
          </cell>
          <cell r="T10" t="str">
            <v>Floating</v>
          </cell>
          <cell r="W10">
            <v>2.5000000000000001E-2</v>
          </cell>
          <cell r="AA10" t="str">
            <v/>
          </cell>
          <cell r="AB10">
            <v>0.75</v>
          </cell>
          <cell r="AG10">
            <v>0</v>
          </cell>
          <cell r="AI10">
            <v>42338</v>
          </cell>
          <cell r="AJ10" t="str">
            <v>Yes</v>
          </cell>
          <cell r="AM10" t="str">
            <v>Actuals Extended</v>
          </cell>
          <cell r="AP10">
            <v>64384645.630000003</v>
          </cell>
          <cell r="AQ10">
            <v>79500000</v>
          </cell>
          <cell r="AV10" t="str">
            <v/>
          </cell>
        </row>
        <row r="11">
          <cell r="B11" t="str">
            <v>The Lex</v>
          </cell>
          <cell r="C11" t="str">
            <v>Portfolio 8</v>
          </cell>
          <cell r="D11" t="str">
            <v>lex30004</v>
          </cell>
          <cell r="H11">
            <v>5.5E-2</v>
          </cell>
          <cell r="P11" t="str">
            <v/>
          </cell>
          <cell r="Q11">
            <v>5.5E-2</v>
          </cell>
          <cell r="T11" t="str">
            <v>Floating</v>
          </cell>
          <cell r="W11">
            <v>2.5000000000000001E-2</v>
          </cell>
          <cell r="AA11" t="str">
            <v/>
          </cell>
          <cell r="AB11">
            <v>0.74314540335119206</v>
          </cell>
          <cell r="AG11">
            <v>0</v>
          </cell>
          <cell r="AI11">
            <v>42063</v>
          </cell>
          <cell r="AJ11" t="str">
            <v>Yes</v>
          </cell>
          <cell r="AM11" t="str">
            <v>Actuals Extended</v>
          </cell>
          <cell r="AP11">
            <v>48491804.049999997</v>
          </cell>
          <cell r="AQ11">
            <v>77000000</v>
          </cell>
          <cell r="AV11" t="str">
            <v/>
          </cell>
        </row>
        <row r="12">
          <cell r="B12" t="str">
            <v>The Mason At Lakemont</v>
          </cell>
          <cell r="C12" t="str">
            <v>Portfolio 8</v>
          </cell>
          <cell r="D12" t="str">
            <v>masl77407</v>
          </cell>
          <cell r="H12">
            <v>0.05</v>
          </cell>
          <cell r="P12" t="str">
            <v/>
          </cell>
          <cell r="Q12">
            <v>0.05</v>
          </cell>
          <cell r="T12" t="str">
            <v>Floating</v>
          </cell>
          <cell r="W12">
            <v>2.5000000000000001E-2</v>
          </cell>
          <cell r="AA12" t="str">
            <v/>
          </cell>
          <cell r="AB12">
            <v>0.7952699240414759</v>
          </cell>
          <cell r="AG12">
            <v>0</v>
          </cell>
          <cell r="AI12">
            <v>42185</v>
          </cell>
          <cell r="AJ12" t="str">
            <v>Yes</v>
          </cell>
          <cell r="AM12" t="str">
            <v>Actuals Extended</v>
          </cell>
          <cell r="AP12">
            <v>38214835.909999996</v>
          </cell>
          <cell r="AQ12">
            <v>38400000</v>
          </cell>
          <cell r="AV12">
            <v>43556</v>
          </cell>
        </row>
        <row r="13">
          <cell r="B13" t="str">
            <v>Vizcaya</v>
          </cell>
          <cell r="C13" t="str">
            <v>Portfolio 8</v>
          </cell>
          <cell r="D13" t="str">
            <v>viz77084</v>
          </cell>
          <cell r="H13">
            <v>0.05</v>
          </cell>
          <cell r="P13" t="str">
            <v/>
          </cell>
          <cell r="Q13">
            <v>0.05</v>
          </cell>
          <cell r="T13" t="str">
            <v>Floating</v>
          </cell>
          <cell r="W13">
            <v>2.5000000000000001E-2</v>
          </cell>
          <cell r="AA13" t="str">
            <v/>
          </cell>
          <cell r="AB13">
            <v>0.75095251609409674</v>
          </cell>
          <cell r="AG13">
            <v>0</v>
          </cell>
          <cell r="AI13">
            <v>42035</v>
          </cell>
          <cell r="AJ13" t="str">
            <v>Yes</v>
          </cell>
          <cell r="AM13" t="str">
            <v>Actuals Extended</v>
          </cell>
          <cell r="AP13">
            <v>36386077.399999999</v>
          </cell>
          <cell r="AQ13">
            <v>39082500</v>
          </cell>
          <cell r="AV13">
            <v>43556</v>
          </cell>
        </row>
        <row r="14">
          <cell r="B14" t="str">
            <v>Fairmont at Fossil Creek</v>
          </cell>
          <cell r="C14" t="str">
            <v>Portfolio 8</v>
          </cell>
          <cell r="D14" t="str">
            <v>fairfc76137</v>
          </cell>
          <cell r="H14">
            <v>5.5E-2</v>
          </cell>
          <cell r="P14" t="str">
            <v/>
          </cell>
          <cell r="Q14">
            <v>5.5E-2</v>
          </cell>
          <cell r="T14" t="str">
            <v>Floating</v>
          </cell>
          <cell r="W14">
            <v>2.5000000000000001E-2</v>
          </cell>
          <cell r="AA14" t="str">
            <v/>
          </cell>
          <cell r="AB14">
            <v>0.75095251609409674</v>
          </cell>
          <cell r="AG14">
            <v>0</v>
          </cell>
          <cell r="AI14">
            <v>43404</v>
          </cell>
          <cell r="AJ14" t="str">
            <v>Yes</v>
          </cell>
          <cell r="AM14" t="str">
            <v>Actuals Extended</v>
          </cell>
          <cell r="AP14">
            <v>37738925</v>
          </cell>
          <cell r="AQ14">
            <v>41065637</v>
          </cell>
          <cell r="AV14">
            <v>43556</v>
          </cell>
        </row>
        <row r="15">
          <cell r="B15" t="str">
            <v>Gallery</v>
          </cell>
          <cell r="C15" t="str">
            <v>Portfolio 10</v>
          </cell>
          <cell r="D15" t="str">
            <v>gal33615</v>
          </cell>
          <cell r="H15">
            <v>5.2499999999999998E-2</v>
          </cell>
          <cell r="P15" t="str">
            <v/>
          </cell>
          <cell r="Q15">
            <v>5.2499999999999998E-2</v>
          </cell>
          <cell r="T15" t="str">
            <v>Floating</v>
          </cell>
          <cell r="W15">
            <v>2.5000000000000001E-2</v>
          </cell>
          <cell r="AA15" t="str">
            <v/>
          </cell>
          <cell r="AB15">
            <v>0.75</v>
          </cell>
          <cell r="AG15">
            <v>0</v>
          </cell>
          <cell r="AI15">
            <v>42825</v>
          </cell>
          <cell r="AJ15" t="str">
            <v>Yes</v>
          </cell>
          <cell r="AM15" t="str">
            <v>Actuals Extended</v>
          </cell>
          <cell r="AP15">
            <v>40657327.720799997</v>
          </cell>
          <cell r="AQ15">
            <v>48201407</v>
          </cell>
          <cell r="AV15">
            <v>43556</v>
          </cell>
        </row>
        <row r="16">
          <cell r="B16" t="str">
            <v>Island</v>
          </cell>
          <cell r="C16" t="str">
            <v>Portfolio 10</v>
          </cell>
          <cell r="D16" t="str">
            <v>isl33615</v>
          </cell>
          <cell r="H16">
            <v>5.2499999999999998E-2</v>
          </cell>
          <cell r="P16" t="str">
            <v/>
          </cell>
          <cell r="Q16">
            <v>5.2499999999999998E-2</v>
          </cell>
          <cell r="T16" t="str">
            <v>Floating</v>
          </cell>
          <cell r="W16">
            <v>2.5000000000000001E-2</v>
          </cell>
          <cell r="AA16" t="str">
            <v/>
          </cell>
          <cell r="AB16">
            <v>0.75</v>
          </cell>
          <cell r="AG16">
            <v>0</v>
          </cell>
          <cell r="AI16">
            <v>42521</v>
          </cell>
          <cell r="AJ16" t="str">
            <v>Yes</v>
          </cell>
          <cell r="AM16" t="str">
            <v>Actuals Extended</v>
          </cell>
          <cell r="AP16">
            <v>53350221</v>
          </cell>
          <cell r="AQ16">
            <v>57729593</v>
          </cell>
          <cell r="AV16">
            <v>43556</v>
          </cell>
        </row>
        <row r="17">
          <cell r="B17" t="str">
            <v>Village 1</v>
          </cell>
          <cell r="C17" t="str">
            <v>Portfolio 10 - The Village - Phase 1</v>
          </cell>
          <cell r="D17" t="str">
            <v>villp130080</v>
          </cell>
          <cell r="H17">
            <v>5.2499999999999998E-2</v>
          </cell>
          <cell r="P17" t="str">
            <v/>
          </cell>
          <cell r="Q17">
            <v>5.2499999999999998E-2</v>
          </cell>
          <cell r="T17" t="str">
            <v>Floating</v>
          </cell>
          <cell r="W17">
            <v>2.5000000000000001E-2</v>
          </cell>
          <cell r="AA17" t="str">
            <v/>
          </cell>
          <cell r="AB17">
            <v>0.75</v>
          </cell>
          <cell r="AG17">
            <v>0</v>
          </cell>
          <cell r="AI17">
            <v>43555</v>
          </cell>
          <cell r="AJ17" t="str">
            <v>Yes</v>
          </cell>
          <cell r="AM17" t="str">
            <v>Actuals Extended</v>
          </cell>
          <cell r="AP17">
            <v>44729205.593948953</v>
          </cell>
          <cell r="AQ17">
            <v>64342177.768236317</v>
          </cell>
          <cell r="AV17">
            <v>43542</v>
          </cell>
        </row>
        <row r="18">
          <cell r="B18" t="str">
            <v>Village 2</v>
          </cell>
          <cell r="C18" t="str">
            <v>Portfolio 10</v>
          </cell>
          <cell r="D18" t="str">
            <v>villp230080</v>
          </cell>
          <cell r="H18">
            <v>5.2499999999999998E-2</v>
          </cell>
          <cell r="P18" t="str">
            <v/>
          </cell>
          <cell r="Q18">
            <v>5.2499999999999998E-2</v>
          </cell>
          <cell r="T18" t="str">
            <v>Floating</v>
          </cell>
          <cell r="W18">
            <v>2.5000000000000001E-2</v>
          </cell>
          <cell r="AA18" t="str">
            <v/>
          </cell>
          <cell r="AB18">
            <v>0.75</v>
          </cell>
          <cell r="AG18">
            <v>0</v>
          </cell>
          <cell r="AI18">
            <v>42735</v>
          </cell>
          <cell r="AJ18" t="str">
            <v>Yes</v>
          </cell>
          <cell r="AM18" t="str">
            <v>Actuals Extended</v>
          </cell>
          <cell r="AP18">
            <v>25368482</v>
          </cell>
          <cell r="AQ18">
            <v>38707339.082848512</v>
          </cell>
          <cell r="AV18">
            <v>43542</v>
          </cell>
        </row>
        <row r="19">
          <cell r="B19" t="str">
            <v>Village 3</v>
          </cell>
          <cell r="C19" t="str">
            <v>Portfolio 10</v>
          </cell>
          <cell r="D19" t="str">
            <v>villp330080</v>
          </cell>
          <cell r="H19">
            <v>5.2499999999999998E-2</v>
          </cell>
          <cell r="P19" t="str">
            <v/>
          </cell>
          <cell r="Q19">
            <v>5.2499999999999998E-2</v>
          </cell>
          <cell r="T19" t="str">
            <v>Floating</v>
          </cell>
          <cell r="W19">
            <v>2.5000000000000001E-2</v>
          </cell>
          <cell r="AA19" t="str">
            <v/>
          </cell>
          <cell r="AB19">
            <v>0.75</v>
          </cell>
          <cell r="AG19">
            <v>0</v>
          </cell>
          <cell r="AI19">
            <v>42735</v>
          </cell>
          <cell r="AJ19" t="str">
            <v>Yes</v>
          </cell>
          <cell r="AM19" t="str">
            <v>Actuals Extended</v>
          </cell>
          <cell r="AP19">
            <v>47750163</v>
          </cell>
          <cell r="AQ19">
            <v>73500181.270434558</v>
          </cell>
          <cell r="AV19">
            <v>43542</v>
          </cell>
        </row>
        <row r="20">
          <cell r="B20" t="str">
            <v>Village 4</v>
          </cell>
          <cell r="C20" t="str">
            <v>Portfolio 10</v>
          </cell>
          <cell r="D20" t="str">
            <v>villp430080</v>
          </cell>
          <cell r="H20">
            <v>5.2499999999999998E-2</v>
          </cell>
          <cell r="P20" t="str">
            <v/>
          </cell>
          <cell r="Q20">
            <v>5.2499999999999998E-2</v>
          </cell>
          <cell r="T20" t="str">
            <v>Floating</v>
          </cell>
          <cell r="W20">
            <v>2.5000000000000001E-2</v>
          </cell>
          <cell r="AA20" t="str">
            <v/>
          </cell>
          <cell r="AB20">
            <v>0.75</v>
          </cell>
          <cell r="AG20">
            <v>0</v>
          </cell>
          <cell r="AI20">
            <v>42916</v>
          </cell>
          <cell r="AJ20" t="str">
            <v>Yes</v>
          </cell>
          <cell r="AM20" t="str">
            <v>Actuals Extended</v>
          </cell>
          <cell r="AP20">
            <v>71740429</v>
          </cell>
          <cell r="AQ20">
            <v>117450301.87848061</v>
          </cell>
          <cell r="AV20">
            <v>43542</v>
          </cell>
        </row>
        <row r="21">
          <cell r="B21" t="str">
            <v>1201 Park</v>
          </cell>
          <cell r="C21" t="str">
            <v>Portfolio Zero - 1201 Park</v>
          </cell>
          <cell r="D21" t="str">
            <v>1201p75074</v>
          </cell>
          <cell r="H21">
            <v>5.2499999999999998E-2</v>
          </cell>
          <cell r="P21" t="str">
            <v/>
          </cell>
          <cell r="Q21">
            <v>5.2499999999999998E-2</v>
          </cell>
          <cell r="T21" t="str">
            <v>Floating</v>
          </cell>
          <cell r="W21">
            <v>2.5000000000000001E-2</v>
          </cell>
          <cell r="AA21" t="str">
            <v/>
          </cell>
          <cell r="AB21">
            <v>0.75</v>
          </cell>
          <cell r="AG21">
            <v>0</v>
          </cell>
          <cell r="AI21">
            <v>42916</v>
          </cell>
          <cell r="AJ21" t="str">
            <v>Yes</v>
          </cell>
          <cell r="AM21" t="str">
            <v>Actuals Extended</v>
          </cell>
          <cell r="AP21">
            <v>31032441</v>
          </cell>
          <cell r="AV21" t="str">
            <v/>
          </cell>
        </row>
        <row r="22">
          <cell r="B22" t="str">
            <v>Avalon On Montreal</v>
          </cell>
          <cell r="C22" t="str">
            <v>Portfolio Zero - Avalon On Montreal</v>
          </cell>
          <cell r="D22" t="str">
            <v>avm30021</v>
          </cell>
          <cell r="H22">
            <v>0.06</v>
          </cell>
          <cell r="P22" t="str">
            <v/>
          </cell>
          <cell r="Q22">
            <v>0.06</v>
          </cell>
          <cell r="T22" t="str">
            <v>Floating</v>
          </cell>
          <cell r="W22">
            <v>2.5000000000000001E-2</v>
          </cell>
          <cell r="AA22" t="str">
            <v/>
          </cell>
          <cell r="AB22">
            <v>0.75</v>
          </cell>
          <cell r="AG22">
            <v>0</v>
          </cell>
          <cell r="AI22">
            <v>41639</v>
          </cell>
          <cell r="AJ22" t="str">
            <v>Yes</v>
          </cell>
          <cell r="AM22" t="str">
            <v>Actuals Extended</v>
          </cell>
          <cell r="AP22">
            <v>9506280.2233000007</v>
          </cell>
          <cell r="AV22" t="str">
            <v/>
          </cell>
        </row>
        <row r="23">
          <cell r="B23" t="str">
            <v>Avalon Park Family</v>
          </cell>
          <cell r="C23" t="str">
            <v>Portfolio Zero - Avalon Park Family</v>
          </cell>
          <cell r="D23" t="str">
            <v>avpf30318</v>
          </cell>
          <cell r="H23">
            <v>0.08</v>
          </cell>
          <cell r="P23" t="str">
            <v/>
          </cell>
          <cell r="Q23">
            <v>0.08</v>
          </cell>
          <cell r="T23" t="str">
            <v>Floating</v>
          </cell>
          <cell r="W23">
            <v>2.5000000000000001E-2</v>
          </cell>
          <cell r="AA23" t="str">
            <v/>
          </cell>
          <cell r="AB23">
            <v>0.75</v>
          </cell>
          <cell r="AG23">
            <v>0</v>
          </cell>
          <cell r="AI23">
            <v>41029</v>
          </cell>
          <cell r="AJ23" t="str">
            <v>Yes</v>
          </cell>
          <cell r="AM23" t="str">
            <v>Actuals Extended</v>
          </cell>
          <cell r="AP23">
            <v>11920837</v>
          </cell>
          <cell r="AV23" t="str">
            <v/>
          </cell>
        </row>
        <row r="24">
          <cell r="B24" t="str">
            <v>Avalon Park Senior</v>
          </cell>
          <cell r="C24" t="str">
            <v>Portfolio Zero - Avalon Park Senior</v>
          </cell>
          <cell r="D24" t="str">
            <v>avps30318</v>
          </cell>
          <cell r="H24">
            <v>0.08</v>
          </cell>
          <cell r="P24" t="str">
            <v/>
          </cell>
          <cell r="Q24">
            <v>0.08</v>
          </cell>
          <cell r="T24" t="str">
            <v>Floating</v>
          </cell>
          <cell r="W24">
            <v>2.5000000000000001E-2</v>
          </cell>
          <cell r="AA24" t="str">
            <v/>
          </cell>
          <cell r="AB24">
            <v>0.75</v>
          </cell>
          <cell r="AG24">
            <v>0</v>
          </cell>
          <cell r="AI24">
            <v>41029</v>
          </cell>
          <cell r="AJ24" t="str">
            <v>Yes</v>
          </cell>
          <cell r="AM24" t="str">
            <v>Actuals Extended</v>
          </cell>
          <cell r="AP24">
            <v>9445610</v>
          </cell>
          <cell r="AV24" t="str">
            <v/>
          </cell>
        </row>
        <row r="25">
          <cell r="B25" t="str">
            <v>Avalon Ridge</v>
          </cell>
          <cell r="C25" t="str">
            <v>Portfolio Zero - Avalon Ridge</v>
          </cell>
          <cell r="D25" t="str">
            <v>avr30354</v>
          </cell>
          <cell r="H25">
            <v>0.08</v>
          </cell>
          <cell r="P25" t="str">
            <v/>
          </cell>
          <cell r="Q25">
            <v>0.08</v>
          </cell>
          <cell r="T25" t="str">
            <v>Floating</v>
          </cell>
          <cell r="W25">
            <v>2.5000000000000001E-2</v>
          </cell>
          <cell r="AA25" t="str">
            <v/>
          </cell>
          <cell r="AB25">
            <v>0.75</v>
          </cell>
          <cell r="AG25">
            <v>0</v>
          </cell>
          <cell r="AI25">
            <v>41121</v>
          </cell>
          <cell r="AJ25" t="str">
            <v>Yes</v>
          </cell>
          <cell r="AM25" t="str">
            <v>Actuals Extended</v>
          </cell>
          <cell r="AP25">
            <v>21475989</v>
          </cell>
          <cell r="AV25" t="str">
            <v/>
          </cell>
        </row>
        <row r="26">
          <cell r="B26" t="str">
            <v>Indigo Park</v>
          </cell>
          <cell r="C26" t="str">
            <v>Portfolio Zero - Indigo Park</v>
          </cell>
          <cell r="D26" t="str">
            <v>indp70810</v>
          </cell>
          <cell r="H26">
            <v>0.06</v>
          </cell>
          <cell r="P26" t="str">
            <v/>
          </cell>
          <cell r="Q26">
            <v>0.06</v>
          </cell>
          <cell r="T26" t="str">
            <v>Floating</v>
          </cell>
          <cell r="W26">
            <v>2.5000000000000001E-2</v>
          </cell>
          <cell r="AA26" t="str">
            <v/>
          </cell>
          <cell r="AB26">
            <v>0.75</v>
          </cell>
          <cell r="AG26">
            <v>0</v>
          </cell>
          <cell r="AI26">
            <v>42095</v>
          </cell>
          <cell r="AJ26" t="str">
            <v>Yes</v>
          </cell>
          <cell r="AM26" t="str">
            <v>Actuals Extended</v>
          </cell>
          <cell r="AP26">
            <v>39350000</v>
          </cell>
          <cell r="AV26" t="str">
            <v/>
          </cell>
        </row>
        <row r="27">
          <cell r="B27" t="str">
            <v>Park 83</v>
          </cell>
          <cell r="C27" t="str">
            <v>Portfolio Zero - Park 83</v>
          </cell>
          <cell r="D27" t="str">
            <v>par830076</v>
          </cell>
          <cell r="H27">
            <v>5.5E-2</v>
          </cell>
          <cell r="P27" t="str">
            <v/>
          </cell>
          <cell r="Q27">
            <v>5.5E-2</v>
          </cell>
          <cell r="T27" t="str">
            <v>Floating</v>
          </cell>
          <cell r="W27">
            <v>2.5000000000000001E-2</v>
          </cell>
          <cell r="AA27" t="str">
            <v/>
          </cell>
          <cell r="AB27">
            <v>0.75</v>
          </cell>
          <cell r="AG27">
            <v>0</v>
          </cell>
          <cell r="AI27">
            <v>41729</v>
          </cell>
          <cell r="AJ27" t="str">
            <v>Yes</v>
          </cell>
          <cell r="AM27" t="str">
            <v>Actuals Extended</v>
          </cell>
          <cell r="AP27">
            <v>49354999.710000001</v>
          </cell>
          <cell r="AQ27">
            <v>104750000</v>
          </cell>
          <cell r="AV27">
            <v>43091</v>
          </cell>
        </row>
        <row r="28">
          <cell r="B28" t="str">
            <v>Somerset at the Crossings</v>
          </cell>
          <cell r="C28" t="str">
            <v>Portfolio Zero - Somerset</v>
          </cell>
          <cell r="D28" t="str">
            <v>som30084</v>
          </cell>
          <cell r="H28">
            <v>6.5000000000000002E-2</v>
          </cell>
          <cell r="P28" t="str">
            <v/>
          </cell>
          <cell r="Q28">
            <v>6.5000000000000002E-2</v>
          </cell>
          <cell r="T28" t="str">
            <v>Floating</v>
          </cell>
          <cell r="W28">
            <v>2.5000000000000001E-2</v>
          </cell>
          <cell r="AA28" t="str">
            <v/>
          </cell>
          <cell r="AB28">
            <v>0.75</v>
          </cell>
          <cell r="AG28">
            <v>0</v>
          </cell>
          <cell r="AI28">
            <v>41364</v>
          </cell>
          <cell r="AJ28" t="str">
            <v>Yes</v>
          </cell>
          <cell r="AM28" t="str">
            <v>Actuals Extended</v>
          </cell>
          <cell r="AP28">
            <v>12918078.220000001</v>
          </cell>
          <cell r="AQ28">
            <v>23500000</v>
          </cell>
          <cell r="AV28">
            <v>42704</v>
          </cell>
        </row>
        <row r="29">
          <cell r="B29" t="str">
            <v>Springdale Glen</v>
          </cell>
          <cell r="C29" t="str">
            <v>Portfolio Zero - Springdale Glen</v>
          </cell>
          <cell r="D29" t="str">
            <v>spring30021</v>
          </cell>
          <cell r="H29">
            <v>6.25E-2</v>
          </cell>
          <cell r="P29" t="str">
            <v/>
          </cell>
          <cell r="Q29">
            <v>6.25E-2</v>
          </cell>
          <cell r="T29" t="str">
            <v>Floating</v>
          </cell>
          <cell r="W29">
            <v>2.5000000000000001E-2</v>
          </cell>
          <cell r="AA29" t="str">
            <v/>
          </cell>
          <cell r="AB29">
            <v>0.75</v>
          </cell>
          <cell r="AG29">
            <v>0</v>
          </cell>
          <cell r="AI29">
            <v>41394</v>
          </cell>
          <cell r="AJ29" t="str">
            <v>Yes</v>
          </cell>
          <cell r="AM29" t="str">
            <v>Actuals Extended</v>
          </cell>
          <cell r="AP29">
            <v>7333333</v>
          </cell>
          <cell r="AQ29">
            <v>17526000</v>
          </cell>
          <cell r="AV29">
            <v>42740</v>
          </cell>
        </row>
        <row r="30">
          <cell r="B30" t="str">
            <v>Towne West Manor</v>
          </cell>
          <cell r="C30" t="str">
            <v>Portfolio Zero - Towne West Manor</v>
          </cell>
          <cell r="D30" t="str">
            <v>towwm30311</v>
          </cell>
          <cell r="H30">
            <v>0.08</v>
          </cell>
          <cell r="P30" t="str">
            <v/>
          </cell>
          <cell r="Q30">
            <v>0.08</v>
          </cell>
          <cell r="T30" t="str">
            <v>Floating</v>
          </cell>
          <cell r="W30">
            <v>2.5000000000000001E-2</v>
          </cell>
          <cell r="AA30" t="str">
            <v/>
          </cell>
          <cell r="AB30">
            <v>0.75</v>
          </cell>
          <cell r="AG30">
            <v>0</v>
          </cell>
          <cell r="AI30">
            <v>41670</v>
          </cell>
          <cell r="AJ30" t="str">
            <v>Yes</v>
          </cell>
          <cell r="AM30" t="str">
            <v>Actuals Extended</v>
          </cell>
          <cell r="AP30">
            <v>3285313</v>
          </cell>
          <cell r="AV30" t="str">
            <v/>
          </cell>
        </row>
        <row r="31">
          <cell r="B31" t="str">
            <v>Tuscana</v>
          </cell>
          <cell r="C31" t="str">
            <v>Portfolio Zero - Tuscana</v>
          </cell>
          <cell r="D31" t="str">
            <v>tus30093</v>
          </cell>
          <cell r="H31">
            <v>0.06</v>
          </cell>
          <cell r="P31" t="str">
            <v/>
          </cell>
          <cell r="Q31">
            <v>0.06</v>
          </cell>
          <cell r="T31" t="str">
            <v>Floating</v>
          </cell>
          <cell r="W31">
            <v>2.5000000000000001E-2</v>
          </cell>
          <cell r="AA31" t="str">
            <v/>
          </cell>
          <cell r="AB31">
            <v>0.75</v>
          </cell>
          <cell r="AG31">
            <v>0</v>
          </cell>
          <cell r="AI31">
            <v>42186</v>
          </cell>
          <cell r="AJ31" t="str">
            <v>Yes</v>
          </cell>
          <cell r="AM31" t="str">
            <v>Actuals Extended</v>
          </cell>
          <cell r="AP31">
            <v>10990000</v>
          </cell>
          <cell r="AQ31">
            <v>21630000</v>
          </cell>
          <cell r="AV31">
            <v>42962</v>
          </cell>
        </row>
        <row r="32">
          <cell r="B32" t="str">
            <v>Abbie Lakes</v>
          </cell>
          <cell r="C32" t="str">
            <v>Parkwood-Ohio</v>
          </cell>
          <cell r="D32" t="str">
            <v>abbl43110</v>
          </cell>
          <cell r="H32">
            <v>5.7500000000000002E-2</v>
          </cell>
          <cell r="P32" t="str">
            <v/>
          </cell>
          <cell r="Q32">
            <v>5.7500000000000002E-2</v>
          </cell>
          <cell r="T32" t="str">
            <v>Floating</v>
          </cell>
          <cell r="W32">
            <v>2.5000000000000001E-2</v>
          </cell>
          <cell r="AA32" t="str">
            <v/>
          </cell>
          <cell r="AB32">
            <v>0.75</v>
          </cell>
          <cell r="AG32">
            <v>0</v>
          </cell>
          <cell r="AI32">
            <v>42521</v>
          </cell>
          <cell r="AJ32" t="str">
            <v>Yes</v>
          </cell>
          <cell r="AM32" t="str">
            <v>Actuals Extended</v>
          </cell>
          <cell r="AP32">
            <v>15123280.570499999</v>
          </cell>
          <cell r="AV32" t="str">
            <v/>
          </cell>
        </row>
        <row r="33">
          <cell r="B33" t="str">
            <v>Brooksedge</v>
          </cell>
          <cell r="C33" t="str">
            <v>Parkwood-Ohio</v>
          </cell>
          <cell r="D33" t="str">
            <v>brook43068</v>
          </cell>
          <cell r="H33">
            <v>5.7500000000000002E-2</v>
          </cell>
          <cell r="P33" t="str">
            <v/>
          </cell>
          <cell r="Q33">
            <v>5.7500000000000002E-2</v>
          </cell>
          <cell r="T33" t="str">
            <v>Floating</v>
          </cell>
          <cell r="W33">
            <v>2.5000000000000001E-2</v>
          </cell>
          <cell r="AA33" t="str">
            <v/>
          </cell>
          <cell r="AB33">
            <v>0.75</v>
          </cell>
          <cell r="AG33">
            <v>0</v>
          </cell>
          <cell r="AI33">
            <v>43465</v>
          </cell>
          <cell r="AJ33" t="str">
            <v>Yes</v>
          </cell>
          <cell r="AM33" t="str">
            <v>Actuals Extended</v>
          </cell>
          <cell r="AP33">
            <v>15311053.58</v>
          </cell>
          <cell r="AV33" t="str">
            <v/>
          </cell>
        </row>
        <row r="34">
          <cell r="B34" t="str">
            <v>Lake Ridge</v>
          </cell>
          <cell r="C34" t="str">
            <v>Parkwood-Ohio</v>
          </cell>
          <cell r="D34" t="str">
            <v>lakr43026</v>
          </cell>
          <cell r="H34">
            <v>5.7500000000000002E-2</v>
          </cell>
          <cell r="P34" t="str">
            <v/>
          </cell>
          <cell r="Q34">
            <v>5.7500000000000002E-2</v>
          </cell>
          <cell r="T34" t="str">
            <v>Floating</v>
          </cell>
          <cell r="W34">
            <v>2.5000000000000001E-2</v>
          </cell>
          <cell r="AA34" t="str">
            <v/>
          </cell>
          <cell r="AB34">
            <v>0.75</v>
          </cell>
          <cell r="AG34">
            <v>0</v>
          </cell>
          <cell r="AI34">
            <v>42460</v>
          </cell>
          <cell r="AJ34" t="str">
            <v>Yes</v>
          </cell>
          <cell r="AM34" t="str">
            <v>Actuals Extended</v>
          </cell>
          <cell r="AP34">
            <v>10462915.7607</v>
          </cell>
          <cell r="AV34" t="str">
            <v/>
          </cell>
        </row>
        <row r="35">
          <cell r="B35" t="str">
            <v>Jefferson Chase</v>
          </cell>
          <cell r="C35" t="str">
            <v>Parkwood-Ohio</v>
          </cell>
          <cell r="D35" t="str">
            <v>jefc43004</v>
          </cell>
          <cell r="H35">
            <v>5.7500000000000002E-2</v>
          </cell>
          <cell r="P35" t="str">
            <v/>
          </cell>
          <cell r="Q35">
            <v>5.7500000000000002E-2</v>
          </cell>
          <cell r="T35" t="str">
            <v>Floating</v>
          </cell>
          <cell r="W35">
            <v>2.5000000000000001E-2</v>
          </cell>
          <cell r="AA35" t="str">
            <v/>
          </cell>
          <cell r="AB35">
            <v>0.75</v>
          </cell>
          <cell r="AG35">
            <v>0</v>
          </cell>
          <cell r="AI35">
            <v>42551</v>
          </cell>
          <cell r="AJ35" t="str">
            <v>Yes</v>
          </cell>
          <cell r="AM35" t="str">
            <v>Actuals Extended</v>
          </cell>
          <cell r="AP35">
            <v>18641693.265099999</v>
          </cell>
          <cell r="AV35" t="str">
            <v/>
          </cell>
        </row>
        <row r="36">
          <cell r="B36" t="str">
            <v>Lake`s Edge</v>
          </cell>
          <cell r="C36" t="str">
            <v>Parkwood-Ohio</v>
          </cell>
          <cell r="D36" t="str">
            <v>lake43147</v>
          </cell>
          <cell r="H36">
            <v>5.7500000000000002E-2</v>
          </cell>
          <cell r="P36" t="str">
            <v/>
          </cell>
          <cell r="Q36">
            <v>5.7500000000000002E-2</v>
          </cell>
          <cell r="T36" t="str">
            <v>Floating</v>
          </cell>
          <cell r="W36">
            <v>2.5000000000000001E-2</v>
          </cell>
          <cell r="AA36" t="str">
            <v/>
          </cell>
          <cell r="AB36">
            <v>0.75</v>
          </cell>
          <cell r="AG36">
            <v>0</v>
          </cell>
          <cell r="AI36">
            <v>43646</v>
          </cell>
          <cell r="AJ36" t="str">
            <v>Yes</v>
          </cell>
          <cell r="AM36" t="str">
            <v>Actuals Extended</v>
          </cell>
          <cell r="AP36">
            <v>13364794.3506</v>
          </cell>
          <cell r="AV36" t="str">
            <v/>
          </cell>
        </row>
        <row r="37">
          <cell r="B37" t="str">
            <v>Reserve at Abbie Lakes</v>
          </cell>
          <cell r="C37" t="str">
            <v>Parkwood-Ohio</v>
          </cell>
          <cell r="D37" t="str">
            <v>resal43110</v>
          </cell>
          <cell r="H37">
            <v>5.7500000000000002E-2</v>
          </cell>
          <cell r="P37" t="str">
            <v/>
          </cell>
          <cell r="Q37">
            <v>5.7500000000000002E-2</v>
          </cell>
          <cell r="T37" t="str">
            <v>Floating</v>
          </cell>
          <cell r="W37">
            <v>2.5000000000000001E-2</v>
          </cell>
          <cell r="AA37" t="str">
            <v/>
          </cell>
          <cell r="AB37">
            <v>0.75</v>
          </cell>
          <cell r="AG37">
            <v>0</v>
          </cell>
          <cell r="AI37">
            <v>43434</v>
          </cell>
          <cell r="AJ37" t="str">
            <v>Yes</v>
          </cell>
          <cell r="AM37" t="str">
            <v>Actuals Extended</v>
          </cell>
          <cell r="AP37">
            <v>29530463.440099999</v>
          </cell>
          <cell r="AV37" t="str">
            <v/>
          </cell>
        </row>
        <row r="38">
          <cell r="B38" t="str">
            <v>The Bend at Broad</v>
          </cell>
          <cell r="C38" t="str">
            <v>Parkwood-Ohio</v>
          </cell>
          <cell r="D38" t="str">
            <v>benb43004</v>
          </cell>
          <cell r="H38">
            <v>5.7500000000000002E-2</v>
          </cell>
          <cell r="P38" t="str">
            <v/>
          </cell>
          <cell r="Q38">
            <v>5.7500000000000002E-2</v>
          </cell>
          <cell r="T38" t="str">
            <v>Floating</v>
          </cell>
          <cell r="W38">
            <v>2.5000000000000001E-2</v>
          </cell>
          <cell r="AA38" t="str">
            <v/>
          </cell>
          <cell r="AB38">
            <v>0.75</v>
          </cell>
          <cell r="AG38">
            <v>0</v>
          </cell>
          <cell r="AI38">
            <v>43585</v>
          </cell>
          <cell r="AJ38" t="str">
            <v>Yes</v>
          </cell>
          <cell r="AM38" t="str">
            <v>Actuals Extended</v>
          </cell>
          <cell r="AP38">
            <v>21244141.159200002</v>
          </cell>
          <cell r="AV38" t="str">
            <v/>
          </cell>
        </row>
        <row r="39">
          <cell r="B39" t="str">
            <v>Sunbury Ridge</v>
          </cell>
          <cell r="C39" t="str">
            <v>Parkwood-Ohio</v>
          </cell>
          <cell r="D39" t="str">
            <v>sunr43219</v>
          </cell>
          <cell r="H39">
            <v>5.7500000000000002E-2</v>
          </cell>
          <cell r="P39" t="str">
            <v/>
          </cell>
          <cell r="Q39">
            <v>5.7500000000000002E-2</v>
          </cell>
          <cell r="T39" t="str">
            <v>Floating</v>
          </cell>
          <cell r="W39">
            <v>2.5000000000000001E-2</v>
          </cell>
          <cell r="AA39" t="str">
            <v/>
          </cell>
          <cell r="AB39">
            <v>0.75</v>
          </cell>
          <cell r="AG39">
            <v>0</v>
          </cell>
          <cell r="AI39">
            <v>43496</v>
          </cell>
          <cell r="AJ39" t="str">
            <v>Yes</v>
          </cell>
          <cell r="AM39" t="str">
            <v>Actuals Extended</v>
          </cell>
          <cell r="AP39">
            <v>15927603.7458</v>
          </cell>
          <cell r="AV39" t="str">
            <v/>
          </cell>
        </row>
        <row r="40">
          <cell r="B40" t="str">
            <v>Monterra</v>
          </cell>
          <cell r="C40" t="str">
            <v>Parkwood-Texas</v>
          </cell>
          <cell r="D40" t="str">
            <v>mon78249</v>
          </cell>
          <cell r="H40">
            <v>5.7500000000000002E-2</v>
          </cell>
          <cell r="P40" t="str">
            <v/>
          </cell>
          <cell r="Q40">
            <v>5.7500000000000002E-2</v>
          </cell>
          <cell r="T40" t="str">
            <v>Floating</v>
          </cell>
          <cell r="W40">
            <v>2.5000000000000001E-2</v>
          </cell>
          <cell r="AA40" t="str">
            <v/>
          </cell>
          <cell r="AB40">
            <v>0.75</v>
          </cell>
          <cell r="AG40">
            <v>0</v>
          </cell>
          <cell r="AI40">
            <v>42582</v>
          </cell>
          <cell r="AJ40" t="str">
            <v>Yes</v>
          </cell>
          <cell r="AM40" t="str">
            <v>Actuals Extended</v>
          </cell>
          <cell r="AP40">
            <v>26619276.350000001</v>
          </cell>
          <cell r="AQ40">
            <v>32400000</v>
          </cell>
          <cell r="AV40">
            <v>43112</v>
          </cell>
        </row>
        <row r="41">
          <cell r="B41" t="str">
            <v>Retama Ranch</v>
          </cell>
          <cell r="C41" t="str">
            <v>Parkwood-Texas</v>
          </cell>
          <cell r="D41" t="str">
            <v>retr78148</v>
          </cell>
          <cell r="H41">
            <v>5.7500000000000002E-2</v>
          </cell>
          <cell r="P41" t="str">
            <v/>
          </cell>
          <cell r="Q41">
            <v>5.7500000000000002E-2</v>
          </cell>
          <cell r="T41" t="str">
            <v>Floating</v>
          </cell>
          <cell r="W41">
            <v>2.5000000000000001E-2</v>
          </cell>
          <cell r="AA41" t="str">
            <v/>
          </cell>
          <cell r="AB41">
            <v>0.75</v>
          </cell>
          <cell r="AG41">
            <v>0</v>
          </cell>
          <cell r="AI41">
            <v>42582</v>
          </cell>
          <cell r="AJ41" t="str">
            <v>Yes</v>
          </cell>
          <cell r="AM41" t="str">
            <v>Actuals Extended</v>
          </cell>
          <cell r="AP41">
            <v>23368406.52</v>
          </cell>
          <cell r="AQ41">
            <v>27000000</v>
          </cell>
          <cell r="AV41">
            <v>43112</v>
          </cell>
        </row>
        <row r="42">
          <cell r="B42" t="str">
            <v>Historical-Retreat at Stonebridge Ranch</v>
          </cell>
          <cell r="C42" t="str">
            <v>Parkwood-Texas</v>
          </cell>
          <cell r="D42" t="str">
            <v>retsr75071</v>
          </cell>
          <cell r="H42">
            <v>5.2499999999999998E-2</v>
          </cell>
          <cell r="P42" t="str">
            <v/>
          </cell>
          <cell r="Q42">
            <v>5.2499999999999998E-2</v>
          </cell>
          <cell r="T42" t="str">
            <v>Floating</v>
          </cell>
          <cell r="W42">
            <v>2.5000000000000001E-2</v>
          </cell>
          <cell r="AA42" t="str">
            <v/>
          </cell>
          <cell r="AB42">
            <v>0.75</v>
          </cell>
          <cell r="AG42">
            <v>0</v>
          </cell>
          <cell r="AI42">
            <v>42766</v>
          </cell>
          <cell r="AJ42" t="str">
            <v>Yes</v>
          </cell>
          <cell r="AM42" t="str">
            <v>Actuals Extended</v>
          </cell>
          <cell r="AP42">
            <v>59034598.880000003</v>
          </cell>
          <cell r="AQ42">
            <v>68250000</v>
          </cell>
          <cell r="AV42">
            <v>43360</v>
          </cell>
        </row>
        <row r="43">
          <cell r="B43" t="str">
            <v>Stone Brook</v>
          </cell>
          <cell r="C43" t="str">
            <v>Parkwood-Texas</v>
          </cell>
          <cell r="D43" t="str">
            <v>stonb77521</v>
          </cell>
          <cell r="H43">
            <v>0.06</v>
          </cell>
          <cell r="P43" t="str">
            <v/>
          </cell>
          <cell r="Q43">
            <v>0.06</v>
          </cell>
          <cell r="T43" t="str">
            <v>Floating</v>
          </cell>
          <cell r="W43">
            <v>2.5000000000000001E-2</v>
          </cell>
          <cell r="AA43" t="str">
            <v/>
          </cell>
          <cell r="AB43">
            <v>0.75</v>
          </cell>
          <cell r="AG43">
            <v>0</v>
          </cell>
          <cell r="AI43">
            <v>42551</v>
          </cell>
          <cell r="AJ43" t="str">
            <v>Yes</v>
          </cell>
          <cell r="AM43" t="str">
            <v>Actuals Extended</v>
          </cell>
          <cell r="AP43">
            <v>32847459.91</v>
          </cell>
          <cell r="AQ43">
            <v>40500000</v>
          </cell>
          <cell r="AV43">
            <v>43112</v>
          </cell>
        </row>
        <row r="44">
          <cell r="B44" t="str">
            <v>The Charlestonian At Lake Charles</v>
          </cell>
          <cell r="C44" t="str">
            <v>Parkwood-Texas</v>
          </cell>
          <cell r="D44" t="str">
            <v>charlc70605</v>
          </cell>
          <cell r="H44">
            <v>6.5000000000000002E-2</v>
          </cell>
          <cell r="P44" t="str">
            <v/>
          </cell>
          <cell r="Q44">
            <v>6.5000000000000002E-2</v>
          </cell>
          <cell r="T44" t="str">
            <v>Floating</v>
          </cell>
          <cell r="W44">
            <v>2.5000000000000001E-2</v>
          </cell>
          <cell r="AA44" t="str">
            <v/>
          </cell>
          <cell r="AB44">
            <v>0.75</v>
          </cell>
          <cell r="AG44">
            <v>0</v>
          </cell>
          <cell r="AI44">
            <v>42521</v>
          </cell>
          <cell r="AJ44" t="str">
            <v>Yes</v>
          </cell>
          <cell r="AM44" t="str">
            <v>Actuals Extended</v>
          </cell>
          <cell r="AP44">
            <v>25256109.559999999</v>
          </cell>
          <cell r="AQ44">
            <v>32150000</v>
          </cell>
          <cell r="AV44">
            <v>42909</v>
          </cell>
        </row>
        <row r="45">
          <cell r="B45" t="str">
            <v>Wyndsor Court</v>
          </cell>
          <cell r="C45" t="str">
            <v>Parkwood-Texas</v>
          </cell>
          <cell r="D45" t="str">
            <v>wyndsorc75002</v>
          </cell>
          <cell r="H45">
            <v>5.2499999999999998E-2</v>
          </cell>
          <cell r="P45" t="str">
            <v/>
          </cell>
          <cell r="Q45">
            <v>5.2499999999999998E-2</v>
          </cell>
          <cell r="T45" t="str">
            <v>Floating</v>
          </cell>
          <cell r="W45">
            <v>2.5000000000000001E-2</v>
          </cell>
          <cell r="AA45" t="str">
            <v/>
          </cell>
          <cell r="AB45">
            <v>0.75</v>
          </cell>
          <cell r="AG45">
            <v>0</v>
          </cell>
          <cell r="AI45">
            <v>42521</v>
          </cell>
          <cell r="AJ45" t="str">
            <v>Yes</v>
          </cell>
          <cell r="AM45" t="str">
            <v>Actuals Extended</v>
          </cell>
          <cell r="AP45">
            <v>25206344.239999998</v>
          </cell>
          <cell r="AQ45">
            <v>35100000</v>
          </cell>
          <cell r="AV45">
            <v>43112</v>
          </cell>
        </row>
        <row r="46">
          <cell r="B46" t="str">
            <v>Auburn Glen</v>
          </cell>
          <cell r="C46" t="str">
            <v>Auburn Glenn</v>
          </cell>
          <cell r="D46" t="str">
            <v>aubg30312</v>
          </cell>
          <cell r="H46">
            <v>0.05</v>
          </cell>
          <cell r="P46" t="str">
            <v/>
          </cell>
          <cell r="Q46">
            <v>0.05</v>
          </cell>
          <cell r="T46" t="str">
            <v>Floating</v>
          </cell>
          <cell r="W46">
            <v>2.5000000000000001E-2</v>
          </cell>
          <cell r="AA46" t="str">
            <v/>
          </cell>
          <cell r="AB46">
            <v>0.75</v>
          </cell>
          <cell r="AG46">
            <v>0</v>
          </cell>
          <cell r="AI46">
            <v>42005</v>
          </cell>
          <cell r="AJ46" t="str">
            <v>Yes</v>
          </cell>
          <cell r="AM46" t="str">
            <v>Actuals Extended</v>
          </cell>
          <cell r="AP46">
            <v>5194358.3579000002</v>
          </cell>
          <cell r="AQ46">
            <v>27184186</v>
          </cell>
          <cell r="AV46" t="str">
            <v/>
          </cell>
        </row>
        <row r="47">
          <cell r="B47" t="str">
            <v>Clifton Glen</v>
          </cell>
          <cell r="C47" t="str">
            <v>Clifton Glen</v>
          </cell>
          <cell r="D47" t="str">
            <v>clifg30083</v>
          </cell>
          <cell r="H47">
            <v>7.4999999999999997E-2</v>
          </cell>
          <cell r="P47" t="str">
            <v/>
          </cell>
          <cell r="Q47">
            <v>7.4999999999999997E-2</v>
          </cell>
          <cell r="T47" t="str">
            <v>Floating</v>
          </cell>
          <cell r="W47">
            <v>2.5000000000000001E-2</v>
          </cell>
          <cell r="AA47" t="str">
            <v/>
          </cell>
          <cell r="AB47">
            <v>0.75</v>
          </cell>
          <cell r="AG47">
            <v>0</v>
          </cell>
          <cell r="AI47">
            <v>42613</v>
          </cell>
          <cell r="AJ47" t="str">
            <v>Yes</v>
          </cell>
          <cell r="AM47" t="str">
            <v>Actuals Extended</v>
          </cell>
          <cell r="AP47">
            <v>16013608.83</v>
          </cell>
          <cell r="AQ47">
            <v>27482000</v>
          </cell>
          <cell r="AV47">
            <v>42873</v>
          </cell>
        </row>
        <row r="48">
          <cell r="B48" t="str">
            <v>Harbor At Lake Howell</v>
          </cell>
          <cell r="C48" t="str">
            <v>Harbor At Lake Howell</v>
          </cell>
          <cell r="D48" t="str">
            <v>harlh32707</v>
          </cell>
          <cell r="H48">
            <v>5.2499999999999998E-2</v>
          </cell>
          <cell r="P48" t="str">
            <v/>
          </cell>
          <cell r="Q48">
            <v>5.2499999999999998E-2</v>
          </cell>
          <cell r="T48" t="str">
            <v>Floating</v>
          </cell>
          <cell r="W48">
            <v>2.5000000000000001E-2</v>
          </cell>
          <cell r="AA48" t="str">
            <v/>
          </cell>
          <cell r="AB48">
            <v>0.75</v>
          </cell>
          <cell r="AG48">
            <v>0</v>
          </cell>
          <cell r="AI48">
            <v>42429</v>
          </cell>
          <cell r="AJ48" t="str">
            <v>Yes</v>
          </cell>
          <cell r="AM48" t="str">
            <v>Actuals Extended</v>
          </cell>
          <cell r="AP48">
            <v>46012698.75</v>
          </cell>
          <cell r="AQ48">
            <v>68500000</v>
          </cell>
          <cell r="AV48">
            <v>43091</v>
          </cell>
        </row>
        <row r="49">
          <cell r="B49" t="str">
            <v>Watermark at East Cobb</v>
          </cell>
          <cell r="C49" t="str">
            <v>Watermark at East Cobb</v>
          </cell>
          <cell r="D49" t="str">
            <v>watec30062</v>
          </cell>
          <cell r="H49">
            <v>5.5E-2</v>
          </cell>
          <cell r="P49" t="str">
            <v/>
          </cell>
          <cell r="Q49">
            <v>5.5E-2</v>
          </cell>
          <cell r="T49" t="str">
            <v>Floating</v>
          </cell>
          <cell r="W49">
            <v>2.5000000000000001E-2</v>
          </cell>
          <cell r="AA49" t="str">
            <v/>
          </cell>
          <cell r="AB49">
            <v>0.75</v>
          </cell>
          <cell r="AG49">
            <v>0</v>
          </cell>
          <cell r="AI49">
            <v>41973</v>
          </cell>
          <cell r="AJ49" t="str">
            <v>Yes</v>
          </cell>
          <cell r="AM49" t="str">
            <v>Actuals Extended</v>
          </cell>
          <cell r="AP49">
            <v>45878272.698799998</v>
          </cell>
          <cell r="AQ49">
            <v>82000000</v>
          </cell>
          <cell r="AV49">
            <v>43091</v>
          </cell>
        </row>
        <row r="50">
          <cell r="B50" t="str">
            <v>Ansley at Town Center</v>
          </cell>
          <cell r="C50" t="str">
            <v>Portfolio 12</v>
          </cell>
          <cell r="D50" t="str">
            <v>ansltc30809</v>
          </cell>
          <cell r="H50">
            <v>0.06</v>
          </cell>
          <cell r="P50" t="str">
            <v/>
          </cell>
          <cell r="Q50">
            <v>0.06</v>
          </cell>
          <cell r="T50" t="str">
            <v>Floating</v>
          </cell>
          <cell r="W50">
            <v>2.5000000000000001E-2</v>
          </cell>
          <cell r="AA50" t="str">
            <v/>
          </cell>
          <cell r="AB50">
            <v>0.75</v>
          </cell>
          <cell r="AG50">
            <v>0</v>
          </cell>
          <cell r="AI50">
            <v>42521</v>
          </cell>
          <cell r="AJ50" t="str">
            <v>Yes</v>
          </cell>
          <cell r="AM50" t="str">
            <v>Actuals Extended</v>
          </cell>
          <cell r="AP50">
            <v>32743318.690000001</v>
          </cell>
          <cell r="AQ50">
            <v>34779952</v>
          </cell>
          <cell r="AV50">
            <v>42922</v>
          </cell>
        </row>
        <row r="51">
          <cell r="B51" t="str">
            <v>Carlyle at Crosstown</v>
          </cell>
          <cell r="C51" t="str">
            <v>Portfolio 12</v>
          </cell>
          <cell r="D51" t="str">
            <v>carc33619</v>
          </cell>
          <cell r="H51">
            <v>5.2499999999999998E-2</v>
          </cell>
          <cell r="P51" t="str">
            <v/>
          </cell>
          <cell r="Q51">
            <v>5.2499999999999998E-2</v>
          </cell>
          <cell r="T51" t="str">
            <v>Floating</v>
          </cell>
          <cell r="W51">
            <v>2.5000000000000001E-2</v>
          </cell>
          <cell r="AA51" t="str">
            <v/>
          </cell>
          <cell r="AB51">
            <v>0.75</v>
          </cell>
          <cell r="AG51">
            <v>0</v>
          </cell>
          <cell r="AI51">
            <v>42947</v>
          </cell>
          <cell r="AJ51" t="str">
            <v>Yes</v>
          </cell>
          <cell r="AM51" t="str">
            <v>Actuals Extended</v>
          </cell>
          <cell r="AP51">
            <v>44356549.931100003</v>
          </cell>
          <cell r="AQ51">
            <v>53704458</v>
          </cell>
          <cell r="AV51">
            <v>43496</v>
          </cell>
        </row>
        <row r="52">
          <cell r="B52" t="str">
            <v>Copper Springs</v>
          </cell>
          <cell r="C52" t="str">
            <v>Portfolio 12</v>
          </cell>
          <cell r="D52" t="str">
            <v>cops77041</v>
          </cell>
          <cell r="H52">
            <v>0.05</v>
          </cell>
          <cell r="P52" t="str">
            <v/>
          </cell>
          <cell r="Q52">
            <v>0.05</v>
          </cell>
          <cell r="T52" t="str">
            <v>Floating</v>
          </cell>
          <cell r="W52">
            <v>2.5000000000000001E-2</v>
          </cell>
          <cell r="AA52" t="str">
            <v/>
          </cell>
          <cell r="AB52">
            <v>0.75</v>
          </cell>
          <cell r="AG52">
            <v>0</v>
          </cell>
          <cell r="AI52">
            <v>42855</v>
          </cell>
          <cell r="AJ52" t="str">
            <v>Yes</v>
          </cell>
          <cell r="AM52" t="str">
            <v>Actuals Extended</v>
          </cell>
          <cell r="AP52">
            <v>48135668.770000003</v>
          </cell>
          <cell r="AQ52">
            <v>56452500</v>
          </cell>
          <cell r="AV52">
            <v>43556</v>
          </cell>
        </row>
        <row r="53">
          <cell r="B53" t="str">
            <v>Z - Historical - Anson at the Lakes</v>
          </cell>
          <cell r="C53" t="str">
            <v>Portfolio 12</v>
          </cell>
          <cell r="D53" t="str">
            <v>ansl28210</v>
          </cell>
          <cell r="H53">
            <v>5.2499999999999998E-2</v>
          </cell>
          <cell r="P53" t="str">
            <v/>
          </cell>
          <cell r="Q53">
            <v>5.2499999999999998E-2</v>
          </cell>
          <cell r="T53" t="str">
            <v>Floating</v>
          </cell>
          <cell r="W53">
            <v>2.5000000000000001E-2</v>
          </cell>
          <cell r="AA53" t="str">
            <v/>
          </cell>
          <cell r="AB53">
            <v>0.75</v>
          </cell>
          <cell r="AG53">
            <v>0</v>
          </cell>
          <cell r="AI53">
            <v>42978</v>
          </cell>
          <cell r="AJ53" t="str">
            <v>Yes</v>
          </cell>
          <cell r="AM53" t="str">
            <v>Actuals Extended</v>
          </cell>
          <cell r="AP53">
            <v>77385847.755899996</v>
          </cell>
          <cell r="AQ53">
            <v>103500000</v>
          </cell>
          <cell r="AV53">
            <v>43641</v>
          </cell>
        </row>
        <row r="54">
          <cell r="B54" t="str">
            <v>Hunt Club</v>
          </cell>
          <cell r="C54" t="str">
            <v>Portfolio 12</v>
          </cell>
          <cell r="D54" t="str">
            <v>hunc28262</v>
          </cell>
          <cell r="H54">
            <v>5.5E-2</v>
          </cell>
          <cell r="P54" t="str">
            <v/>
          </cell>
          <cell r="Q54">
            <v>5.5E-2</v>
          </cell>
          <cell r="T54" t="str">
            <v>Floating</v>
          </cell>
          <cell r="W54">
            <v>2.5000000000000001E-2</v>
          </cell>
          <cell r="AA54" t="str">
            <v/>
          </cell>
          <cell r="AB54">
            <v>0.75</v>
          </cell>
          <cell r="AG54">
            <v>0</v>
          </cell>
          <cell r="AI54">
            <v>42947</v>
          </cell>
          <cell r="AJ54" t="str">
            <v>Yes</v>
          </cell>
          <cell r="AM54" t="str">
            <v>Actuals Extended</v>
          </cell>
          <cell r="AP54">
            <v>34680621.378200002</v>
          </cell>
          <cell r="AQ54">
            <v>40300000</v>
          </cell>
          <cell r="AV54">
            <v>43451</v>
          </cell>
        </row>
        <row r="55">
          <cell r="B55" t="str">
            <v>The Oaks</v>
          </cell>
          <cell r="C55" t="str">
            <v>Portfolio 12</v>
          </cell>
          <cell r="D55" t="str">
            <v>oaks28269</v>
          </cell>
          <cell r="H55">
            <v>5.5E-2</v>
          </cell>
          <cell r="P55" t="str">
            <v/>
          </cell>
          <cell r="Q55">
            <v>5.5E-2</v>
          </cell>
          <cell r="T55" t="str">
            <v>Floating</v>
          </cell>
          <cell r="W55">
            <v>2.5000000000000001E-2</v>
          </cell>
          <cell r="AA55" t="str">
            <v/>
          </cell>
          <cell r="AB55">
            <v>0.75</v>
          </cell>
          <cell r="AG55">
            <v>0</v>
          </cell>
          <cell r="AI55">
            <v>42947</v>
          </cell>
          <cell r="AJ55" t="str">
            <v>Yes</v>
          </cell>
          <cell r="AM55" t="str">
            <v>Actuals Extended</v>
          </cell>
          <cell r="AP55">
            <v>37255388.369499996</v>
          </cell>
          <cell r="AQ55">
            <v>50684230</v>
          </cell>
          <cell r="AV55">
            <v>43431</v>
          </cell>
        </row>
        <row r="56">
          <cell r="B56" t="str">
            <v>Cortland Seventy Seven</v>
          </cell>
          <cell r="C56" t="str">
            <v>Portfolio 12</v>
          </cell>
          <cell r="D56" t="str">
            <v>poin28217</v>
          </cell>
          <cell r="H56">
            <v>5.5E-2</v>
          </cell>
          <cell r="P56" t="str">
            <v/>
          </cell>
          <cell r="Q56">
            <v>5.5E-2</v>
          </cell>
          <cell r="T56" t="str">
            <v>Floating</v>
          </cell>
          <cell r="W56">
            <v>2.5000000000000001E-2</v>
          </cell>
          <cell r="AA56" t="str">
            <v/>
          </cell>
          <cell r="AB56">
            <v>0.75</v>
          </cell>
          <cell r="AG56">
            <v>0</v>
          </cell>
          <cell r="AI56">
            <v>42886</v>
          </cell>
          <cell r="AJ56" t="str">
            <v>Yes</v>
          </cell>
          <cell r="AM56" t="str">
            <v>Actuals Extended</v>
          </cell>
          <cell r="AP56">
            <v>41229420.705300003</v>
          </cell>
          <cell r="AQ56">
            <v>51100000</v>
          </cell>
          <cell r="AV56">
            <v>43451</v>
          </cell>
        </row>
        <row r="57">
          <cell r="B57" t="str">
            <v>The Regency</v>
          </cell>
          <cell r="C57" t="str">
            <v>Portfolio 12</v>
          </cell>
          <cell r="D57" t="str">
            <v>reg28211</v>
          </cell>
          <cell r="H57">
            <v>5.5E-2</v>
          </cell>
          <cell r="P57" t="str">
            <v/>
          </cell>
          <cell r="Q57">
            <v>5.5E-2</v>
          </cell>
          <cell r="T57" t="str">
            <v>Floating</v>
          </cell>
          <cell r="W57">
            <v>2.5000000000000001E-2</v>
          </cell>
          <cell r="AA57" t="str">
            <v/>
          </cell>
          <cell r="AB57">
            <v>0.75</v>
          </cell>
          <cell r="AG57">
            <v>0</v>
          </cell>
          <cell r="AI57">
            <v>43008</v>
          </cell>
          <cell r="AJ57" t="str">
            <v>Yes</v>
          </cell>
          <cell r="AM57" t="str">
            <v>Actuals Extended</v>
          </cell>
          <cell r="AP57">
            <v>24675107.513900001</v>
          </cell>
          <cell r="AQ57">
            <v>27000000</v>
          </cell>
          <cell r="AV57">
            <v>43451</v>
          </cell>
        </row>
        <row r="58">
          <cell r="B58" t="str">
            <v>Aurea Station</v>
          </cell>
          <cell r="C58" t="str">
            <v>Portfolio 12</v>
          </cell>
          <cell r="D58" t="str">
            <v>aurs28210</v>
          </cell>
          <cell r="H58">
            <v>5.5E-2</v>
          </cell>
          <cell r="P58" t="str">
            <v/>
          </cell>
          <cell r="Q58">
            <v>5.5E-2</v>
          </cell>
          <cell r="T58" t="str">
            <v>Floating</v>
          </cell>
          <cell r="W58">
            <v>2.5000000000000001E-2</v>
          </cell>
          <cell r="AA58" t="str">
            <v/>
          </cell>
          <cell r="AB58">
            <v>0.75</v>
          </cell>
          <cell r="AG58">
            <v>0</v>
          </cell>
          <cell r="AI58">
            <v>43008</v>
          </cell>
          <cell r="AJ58" t="str">
            <v>Yes</v>
          </cell>
          <cell r="AM58" t="str">
            <v>Actuals Extended</v>
          </cell>
          <cell r="AP58">
            <v>38843221.040399998</v>
          </cell>
          <cell r="AV58">
            <v>43069</v>
          </cell>
        </row>
        <row r="59">
          <cell r="B59" t="str">
            <v>Sardis Place at Matthews</v>
          </cell>
          <cell r="C59" t="str">
            <v>Portfolio 12</v>
          </cell>
          <cell r="D59" t="str">
            <v>sarpm28105</v>
          </cell>
          <cell r="H59">
            <v>5.5E-2</v>
          </cell>
          <cell r="P59" t="str">
            <v/>
          </cell>
          <cell r="Q59">
            <v>5.5E-2</v>
          </cell>
          <cell r="T59" t="str">
            <v>Floating</v>
          </cell>
          <cell r="W59">
            <v>2.5000000000000001E-2</v>
          </cell>
          <cell r="AA59" t="str">
            <v/>
          </cell>
          <cell r="AB59">
            <v>0.75</v>
          </cell>
          <cell r="AG59">
            <v>0</v>
          </cell>
          <cell r="AI59">
            <v>42916</v>
          </cell>
          <cell r="AJ59" t="str">
            <v>Yes</v>
          </cell>
          <cell r="AM59" t="str">
            <v>Actuals Extended</v>
          </cell>
          <cell r="AP59">
            <v>43204642.328699999</v>
          </cell>
          <cell r="AQ59">
            <v>55400000</v>
          </cell>
          <cell r="AV59">
            <v>43451</v>
          </cell>
        </row>
        <row r="60">
          <cell r="B60" t="str">
            <v>Bowery Bayside</v>
          </cell>
          <cell r="C60" t="str">
            <v>Bowery Bayside</v>
          </cell>
          <cell r="D60" t="str">
            <v>bowb33616</v>
          </cell>
          <cell r="H60">
            <v>0.05</v>
          </cell>
          <cell r="P60" t="str">
            <v/>
          </cell>
          <cell r="Q60">
            <v>0.05</v>
          </cell>
          <cell r="T60" t="str">
            <v>Floating</v>
          </cell>
          <cell r="W60">
            <v>2.5000000000000001E-2</v>
          </cell>
          <cell r="AA60" t="str">
            <v/>
          </cell>
          <cell r="AB60">
            <v>0.75</v>
          </cell>
          <cell r="AG60">
            <v>0</v>
          </cell>
          <cell r="AI60">
            <v>43434</v>
          </cell>
          <cell r="AJ60" t="str">
            <v>Yes</v>
          </cell>
          <cell r="AM60" t="str">
            <v>Actuals Extended</v>
          </cell>
          <cell r="AP60">
            <v>117662586.57979999</v>
          </cell>
          <cell r="AV60" t="str">
            <v/>
          </cell>
        </row>
        <row r="61">
          <cell r="B61" t="str">
            <v>Phase 1</v>
          </cell>
          <cell r="C61" t="str">
            <v>Portfolio 12</v>
          </cell>
          <cell r="D61" t="str">
            <v>visll134711</v>
          </cell>
          <cell r="H61">
            <v>5.5E-2</v>
          </cell>
          <cell r="P61" t="str">
            <v/>
          </cell>
          <cell r="Q61">
            <v>5.5E-2</v>
          </cell>
          <cell r="T61" t="str">
            <v>Floating</v>
          </cell>
          <cell r="W61">
            <v>2.5000000000000001E-2</v>
          </cell>
          <cell r="AA61" t="str">
            <v/>
          </cell>
          <cell r="AB61">
            <v>0.75</v>
          </cell>
          <cell r="AG61">
            <v>0</v>
          </cell>
          <cell r="AI61">
            <v>42460</v>
          </cell>
          <cell r="AJ61" t="str">
            <v>Yes</v>
          </cell>
          <cell r="AM61" t="str">
            <v>Actuals Extended</v>
          </cell>
          <cell r="AP61">
            <v>40201853.568499997</v>
          </cell>
          <cell r="AQ61">
            <v>44160000</v>
          </cell>
          <cell r="AV61">
            <v>42662</v>
          </cell>
        </row>
        <row r="62">
          <cell r="B62" t="str">
            <v>Phase 2</v>
          </cell>
          <cell r="C62" t="str">
            <v>Portfolio 12</v>
          </cell>
          <cell r="D62" t="str">
            <v>visll234711</v>
          </cell>
          <cell r="H62">
            <v>5.5E-2</v>
          </cell>
          <cell r="P62" t="str">
            <v/>
          </cell>
          <cell r="Q62">
            <v>5.5E-2</v>
          </cell>
          <cell r="T62" t="str">
            <v>Floating</v>
          </cell>
          <cell r="W62">
            <v>2.5000000000000001E-2</v>
          </cell>
          <cell r="AA62" t="str">
            <v/>
          </cell>
          <cell r="AB62">
            <v>0.75</v>
          </cell>
          <cell r="AG62">
            <v>0</v>
          </cell>
          <cell r="AI62">
            <v>42063</v>
          </cell>
          <cell r="AJ62" t="str">
            <v>Yes</v>
          </cell>
          <cell r="AM62" t="str">
            <v>Actuals Extended</v>
          </cell>
          <cell r="AP62">
            <v>26874406.4025</v>
          </cell>
          <cell r="AQ62">
            <v>30720000</v>
          </cell>
          <cell r="AV62">
            <v>42662</v>
          </cell>
        </row>
        <row r="63">
          <cell r="B63" t="str">
            <v>2 - Picket</v>
          </cell>
          <cell r="C63" t="str">
            <v>Portfolio 12 - Picket Fences</v>
          </cell>
          <cell r="D63" t="str">
            <v>picf30809</v>
          </cell>
          <cell r="H63">
            <v>0.06</v>
          </cell>
          <cell r="P63" t="str">
            <v/>
          </cell>
          <cell r="Q63">
            <v>0.06</v>
          </cell>
          <cell r="T63" t="str">
            <v>Floating</v>
          </cell>
          <cell r="W63">
            <v>2.5000000000000001E-2</v>
          </cell>
          <cell r="AA63" t="str">
            <v/>
          </cell>
          <cell r="AB63">
            <v>0.75</v>
          </cell>
          <cell r="AG63">
            <v>0</v>
          </cell>
          <cell r="AI63">
            <v>42855</v>
          </cell>
          <cell r="AJ63" t="str">
            <v>Yes</v>
          </cell>
          <cell r="AM63" t="str">
            <v>Actuals Extended</v>
          </cell>
          <cell r="AP63">
            <v>13895875.399800001</v>
          </cell>
          <cell r="AQ63">
            <v>18545048</v>
          </cell>
          <cell r="AV63">
            <v>42916</v>
          </cell>
        </row>
        <row r="64">
          <cell r="B64" t="str">
            <v>Harbor View</v>
          </cell>
          <cell r="C64" t="str">
            <v>Portfolio 6</v>
          </cell>
          <cell r="D64" t="str">
            <v>harv77345</v>
          </cell>
          <cell r="H64">
            <v>5.5E-2</v>
          </cell>
          <cell r="P64" t="str">
            <v/>
          </cell>
          <cell r="Q64">
            <v>5.5E-2</v>
          </cell>
          <cell r="T64" t="str">
            <v>Floating</v>
          </cell>
          <cell r="W64">
            <v>2.5000000000000001E-2</v>
          </cell>
          <cell r="AA64" t="str">
            <v/>
          </cell>
          <cell r="AB64">
            <v>0.75</v>
          </cell>
          <cell r="AG64">
            <v>0</v>
          </cell>
          <cell r="AI64">
            <v>41973</v>
          </cell>
          <cell r="AJ64" t="str">
            <v>Yes</v>
          </cell>
          <cell r="AM64" t="str">
            <v>Actuals Extended</v>
          </cell>
          <cell r="AP64">
            <v>27257849.600000001</v>
          </cell>
          <cell r="AQ64">
            <v>34800000</v>
          </cell>
          <cell r="AV64" t="str">
            <v/>
          </cell>
        </row>
        <row r="65">
          <cell r="B65" t="str">
            <v>Watervue</v>
          </cell>
          <cell r="C65" t="str">
            <v>Portfolio 6</v>
          </cell>
          <cell r="D65" t="str">
            <v>wat76244</v>
          </cell>
          <cell r="H65">
            <v>5.2499999999999998E-2</v>
          </cell>
          <cell r="P65" t="str">
            <v/>
          </cell>
          <cell r="Q65">
            <v>5.2499999999999998E-2</v>
          </cell>
          <cell r="T65" t="str">
            <v>Floating</v>
          </cell>
          <cell r="W65">
            <v>2.5000000000000001E-2</v>
          </cell>
          <cell r="AA65" t="str">
            <v/>
          </cell>
          <cell r="AB65">
            <v>0.75</v>
          </cell>
          <cell r="AG65">
            <v>0</v>
          </cell>
          <cell r="AI65">
            <v>41943</v>
          </cell>
          <cell r="AJ65" t="str">
            <v>Yes</v>
          </cell>
          <cell r="AM65" t="str">
            <v>Actuals Extended</v>
          </cell>
          <cell r="AP65">
            <v>42696436.289999999</v>
          </cell>
          <cell r="AQ65">
            <v>56550000</v>
          </cell>
          <cell r="AV65">
            <v>43501</v>
          </cell>
        </row>
        <row r="66">
          <cell r="B66" t="str">
            <v>Newport On The Lake</v>
          </cell>
          <cell r="C66" t="str">
            <v>Portfolio 6</v>
          </cell>
          <cell r="D66" t="str">
            <v>newl77084</v>
          </cell>
          <cell r="H66">
            <v>5.5E-2</v>
          </cell>
          <cell r="P66" t="str">
            <v/>
          </cell>
          <cell r="Q66">
            <v>5.5E-2</v>
          </cell>
          <cell r="T66" t="str">
            <v>Floating</v>
          </cell>
          <cell r="W66">
            <v>2.5000000000000001E-2</v>
          </cell>
          <cell r="AA66" t="str">
            <v/>
          </cell>
          <cell r="AB66">
            <v>0.75</v>
          </cell>
          <cell r="AG66">
            <v>0</v>
          </cell>
          <cell r="AI66">
            <v>41943</v>
          </cell>
          <cell r="AJ66" t="str">
            <v>Yes</v>
          </cell>
          <cell r="AM66" t="str">
            <v>Actuals Extended</v>
          </cell>
          <cell r="AP66">
            <v>27774727.859999999</v>
          </cell>
          <cell r="AQ66">
            <v>37400000</v>
          </cell>
          <cell r="AV66" t="str">
            <v/>
          </cell>
        </row>
        <row r="67">
          <cell r="B67" t="str">
            <v>Heritage Station Family</v>
          </cell>
          <cell r="C67" t="str">
            <v>Heritage Station Family</v>
          </cell>
          <cell r="D67" t="str">
            <v>hersf30310</v>
          </cell>
          <cell r="H67">
            <v>0.08</v>
          </cell>
          <cell r="P67" t="str">
            <v/>
          </cell>
          <cell r="Q67">
            <v>0.08</v>
          </cell>
          <cell r="T67" t="str">
            <v>Floating</v>
          </cell>
          <cell r="W67">
            <v>2.5000000000000001E-2</v>
          </cell>
          <cell r="AA67" t="str">
            <v/>
          </cell>
          <cell r="AB67">
            <v>0.75</v>
          </cell>
          <cell r="AG67">
            <v>0</v>
          </cell>
          <cell r="AI67">
            <v>40786</v>
          </cell>
          <cell r="AJ67" t="str">
            <v>Yes</v>
          </cell>
          <cell r="AM67" t="str">
            <v>Actuals Extended</v>
          </cell>
          <cell r="AQ67">
            <v>22708850</v>
          </cell>
          <cell r="AV67" t="str">
            <v/>
          </cell>
        </row>
        <row r="68">
          <cell r="B68" t="str">
            <v>Heritage Station Senior</v>
          </cell>
          <cell r="C68" t="str">
            <v>Heritage Station Senior</v>
          </cell>
          <cell r="D68" t="str">
            <v>herss30310</v>
          </cell>
          <cell r="H68">
            <v>0.08</v>
          </cell>
          <cell r="P68" t="str">
            <v/>
          </cell>
          <cell r="Q68">
            <v>0.08</v>
          </cell>
          <cell r="T68" t="str">
            <v>Floating</v>
          </cell>
          <cell r="W68">
            <v>2.5000000000000001E-2</v>
          </cell>
          <cell r="AA68" t="str">
            <v/>
          </cell>
          <cell r="AB68">
            <v>0.75</v>
          </cell>
          <cell r="AG68">
            <v>0</v>
          </cell>
          <cell r="AI68">
            <v>40786</v>
          </cell>
          <cell r="AJ68" t="str">
            <v>Yes</v>
          </cell>
          <cell r="AM68" t="str">
            <v>Actuals Extended</v>
          </cell>
          <cell r="AQ68">
            <v>18375520</v>
          </cell>
          <cell r="AV68" t="str">
            <v/>
          </cell>
        </row>
        <row r="69">
          <cell r="B69" t="str">
            <v>The Aspect</v>
          </cell>
          <cell r="C69" t="str">
            <v>Portfolio 14</v>
          </cell>
          <cell r="D69" t="str">
            <v>asp78741</v>
          </cell>
          <cell r="H69">
            <v>0.05</v>
          </cell>
          <cell r="P69" t="str">
            <v/>
          </cell>
          <cell r="Q69">
            <v>0.05</v>
          </cell>
          <cell r="T69" t="str">
            <v>Floating</v>
          </cell>
          <cell r="W69">
            <v>2.5000000000000001E-2</v>
          </cell>
          <cell r="AA69" t="str">
            <v/>
          </cell>
          <cell r="AB69">
            <v>0.75</v>
          </cell>
          <cell r="AG69">
            <v>0</v>
          </cell>
          <cell r="AI69">
            <v>43465</v>
          </cell>
          <cell r="AJ69" t="str">
            <v>Yes</v>
          </cell>
          <cell r="AM69" t="str">
            <v>Actuals Extended</v>
          </cell>
          <cell r="AP69">
            <v>46802238.5612</v>
          </cell>
          <cell r="AV69" t="str">
            <v/>
          </cell>
        </row>
        <row r="70">
          <cell r="B70" t="str">
            <v>Viridian</v>
          </cell>
          <cell r="C70" t="str">
            <v>Portfolio 14</v>
          </cell>
          <cell r="D70" t="str">
            <v>vir30033</v>
          </cell>
          <cell r="H70">
            <v>5.2499999999999998E-2</v>
          </cell>
          <cell r="P70" t="str">
            <v/>
          </cell>
          <cell r="Q70">
            <v>5.2499999999999998E-2</v>
          </cell>
          <cell r="T70" t="str">
            <v>Floating</v>
          </cell>
          <cell r="W70">
            <v>2.5000000000000001E-2</v>
          </cell>
          <cell r="AA70" t="str">
            <v/>
          </cell>
          <cell r="AB70">
            <v>0.75</v>
          </cell>
          <cell r="AG70">
            <v>0</v>
          </cell>
          <cell r="AI70">
            <v>43100</v>
          </cell>
          <cell r="AJ70" t="str">
            <v>Yes</v>
          </cell>
          <cell r="AM70" t="str">
            <v>Actuals Extended</v>
          </cell>
          <cell r="AP70">
            <v>71357144.636199996</v>
          </cell>
          <cell r="AV70" t="str">
            <v/>
          </cell>
        </row>
        <row r="71">
          <cell r="B71" t="str">
            <v>Deerwood Village</v>
          </cell>
          <cell r="C71" t="str">
            <v>Portfolio 14</v>
          </cell>
          <cell r="D71" t="str">
            <v>deerv34471</v>
          </cell>
          <cell r="H71">
            <v>5.7500000000000002E-2</v>
          </cell>
          <cell r="P71" t="str">
            <v/>
          </cell>
          <cell r="Q71">
            <v>5.7500000000000002E-2</v>
          </cell>
          <cell r="T71" t="str">
            <v>Floating</v>
          </cell>
          <cell r="W71">
            <v>2.5000000000000001E-2</v>
          </cell>
          <cell r="AA71" t="str">
            <v/>
          </cell>
          <cell r="AB71">
            <v>0.75</v>
          </cell>
          <cell r="AG71">
            <v>0</v>
          </cell>
          <cell r="AI71">
            <v>43039</v>
          </cell>
          <cell r="AJ71" t="str">
            <v>Yes</v>
          </cell>
          <cell r="AM71" t="str">
            <v>Actuals Extended</v>
          </cell>
          <cell r="AP71">
            <v>40594348.7104</v>
          </cell>
          <cell r="AQ71">
            <v>49750000</v>
          </cell>
          <cell r="AV71">
            <v>43382</v>
          </cell>
        </row>
        <row r="72">
          <cell r="B72" t="str">
            <v>Hamptons at RTP</v>
          </cell>
          <cell r="C72" t="str">
            <v>Portfolio 14</v>
          </cell>
          <cell r="D72" t="str">
            <v>hamr27713</v>
          </cell>
          <cell r="H72">
            <v>5.2499999999999998E-2</v>
          </cell>
          <cell r="P72" t="str">
            <v/>
          </cell>
          <cell r="Q72">
            <v>5.2499999999999998E-2</v>
          </cell>
          <cell r="T72" t="str">
            <v>Floating</v>
          </cell>
          <cell r="W72">
            <v>2.5000000000000001E-2</v>
          </cell>
          <cell r="AA72" t="str">
            <v/>
          </cell>
          <cell r="AB72">
            <v>0.75</v>
          </cell>
          <cell r="AG72">
            <v>0</v>
          </cell>
          <cell r="AI72">
            <v>43465</v>
          </cell>
          <cell r="AJ72" t="str">
            <v>Yes</v>
          </cell>
          <cell r="AM72" t="str">
            <v>Actuals Extended</v>
          </cell>
          <cell r="AP72">
            <v>41099296.329099998</v>
          </cell>
          <cell r="AQ72">
            <v>41000000</v>
          </cell>
          <cell r="AV72" t="str">
            <v/>
          </cell>
        </row>
        <row r="73">
          <cell r="B73" t="str">
            <v>Attis</v>
          </cell>
          <cell r="C73" t="str">
            <v>Portfolio 14</v>
          </cell>
          <cell r="D73" t="str">
            <v>att30022</v>
          </cell>
          <cell r="H73">
            <v>5.2499999999999998E-2</v>
          </cell>
          <cell r="P73" t="str">
            <v/>
          </cell>
          <cell r="Q73">
            <v>5.2499999999999998E-2</v>
          </cell>
          <cell r="T73" t="str">
            <v>Floating</v>
          </cell>
          <cell r="W73">
            <v>2.5000000000000001E-2</v>
          </cell>
          <cell r="AA73" t="str">
            <v/>
          </cell>
          <cell r="AB73">
            <v>0.75</v>
          </cell>
          <cell r="AG73">
            <v>0</v>
          </cell>
          <cell r="AI73">
            <v>43434</v>
          </cell>
          <cell r="AJ73" t="str">
            <v>Yes</v>
          </cell>
          <cell r="AM73" t="str">
            <v>Actuals Extended</v>
          </cell>
          <cell r="AP73">
            <v>43471246.421800002</v>
          </cell>
          <cell r="AV73" t="str">
            <v/>
          </cell>
        </row>
        <row r="74">
          <cell r="B74" t="str">
            <v>The Flats at Westover Hills</v>
          </cell>
          <cell r="C74" t="str">
            <v>Portfolio 14</v>
          </cell>
          <cell r="D74" t="str">
            <v>flatwh78245</v>
          </cell>
          <cell r="H74">
            <v>5.2499999999999998E-2</v>
          </cell>
          <cell r="P74" t="str">
            <v/>
          </cell>
          <cell r="Q74">
            <v>5.2499999999999998E-2</v>
          </cell>
          <cell r="T74" t="str">
            <v>Floating</v>
          </cell>
          <cell r="W74">
            <v>2.5000000000000001E-2</v>
          </cell>
          <cell r="AA74" t="str">
            <v/>
          </cell>
          <cell r="AB74">
            <v>0.75</v>
          </cell>
          <cell r="AG74">
            <v>0</v>
          </cell>
          <cell r="AI74">
            <v>43373</v>
          </cell>
          <cell r="AJ74" t="str">
            <v>Yes</v>
          </cell>
          <cell r="AM74" t="str">
            <v>Actuals Extended</v>
          </cell>
          <cell r="AP74">
            <v>30136418.8116</v>
          </cell>
          <cell r="AQ74">
            <v>32400000</v>
          </cell>
          <cell r="AV74" t="str">
            <v/>
          </cell>
        </row>
        <row r="75">
          <cell r="B75" t="str">
            <v>Town Center</v>
          </cell>
          <cell r="C75" t="str">
            <v>Portfolio 14</v>
          </cell>
          <cell r="D75" t="str">
            <v>towc77339</v>
          </cell>
          <cell r="H75">
            <v>5.2499999999999998E-2</v>
          </cell>
          <cell r="P75" t="str">
            <v/>
          </cell>
          <cell r="Q75">
            <v>5.2499999999999998E-2</v>
          </cell>
          <cell r="T75" t="str">
            <v>Floating</v>
          </cell>
          <cell r="W75">
            <v>2.5000000000000001E-2</v>
          </cell>
          <cell r="AA75" t="str">
            <v/>
          </cell>
          <cell r="AB75">
            <v>0.75</v>
          </cell>
          <cell r="AG75">
            <v>0</v>
          </cell>
          <cell r="AI75">
            <v>43921</v>
          </cell>
          <cell r="AJ75" t="str">
            <v>No</v>
          </cell>
          <cell r="AM75" t="str">
            <v>Pro Forma</v>
          </cell>
          <cell r="AP75">
            <v>73221650.786599994</v>
          </cell>
          <cell r="AV75" t="str">
            <v/>
          </cell>
        </row>
        <row r="76">
          <cell r="B76" t="str">
            <v>University Center</v>
          </cell>
          <cell r="C76" t="str">
            <v>Portfolio 14</v>
          </cell>
          <cell r="D76" t="str">
            <v>unc28262</v>
          </cell>
          <cell r="H76">
            <v>5.2499999999999998E-2</v>
          </cell>
          <cell r="P76" t="str">
            <v/>
          </cell>
          <cell r="Q76">
            <v>5.2499999999999998E-2</v>
          </cell>
          <cell r="T76" t="str">
            <v>Floating</v>
          </cell>
          <cell r="W76">
            <v>2.5000000000000001E-2</v>
          </cell>
          <cell r="AA76" t="str">
            <v/>
          </cell>
          <cell r="AB76">
            <v>0.75</v>
          </cell>
          <cell r="AG76">
            <v>0</v>
          </cell>
          <cell r="AI76">
            <v>42978</v>
          </cell>
          <cell r="AJ76" t="str">
            <v>Yes</v>
          </cell>
          <cell r="AM76" t="str">
            <v>Actuals Extended</v>
          </cell>
          <cell r="AP76">
            <v>52454474.888300002</v>
          </cell>
          <cell r="AV76" t="str">
            <v/>
          </cell>
        </row>
        <row r="77">
          <cell r="B77" t="str">
            <v>Attiva Park</v>
          </cell>
          <cell r="C77" t="str">
            <v>Portfolio 14 - Attiva Park</v>
          </cell>
          <cell r="D77" t="str">
            <v>attp76133</v>
          </cell>
          <cell r="H77">
            <v>5.2499999999999998E-2</v>
          </cell>
          <cell r="P77" t="str">
            <v/>
          </cell>
          <cell r="Q77">
            <v>5.2499999999999998E-2</v>
          </cell>
          <cell r="T77" t="str">
            <v>Floating</v>
          </cell>
          <cell r="W77">
            <v>2.5000000000000001E-2</v>
          </cell>
          <cell r="AA77" t="str">
            <v/>
          </cell>
          <cell r="AB77">
            <v>0.75</v>
          </cell>
          <cell r="AG77">
            <v>0</v>
          </cell>
          <cell r="AI77">
            <v>43738</v>
          </cell>
          <cell r="AJ77" t="str">
            <v>No</v>
          </cell>
          <cell r="AM77" t="str">
            <v>Budget Extended</v>
          </cell>
          <cell r="AP77">
            <v>17752858.242800001</v>
          </cell>
          <cell r="AV77" t="str">
            <v/>
          </cell>
        </row>
        <row r="78">
          <cell r="B78" t="str">
            <v>Cortland Portico</v>
          </cell>
          <cell r="C78" t="str">
            <v>The Portico</v>
          </cell>
          <cell r="D78" t="str">
            <v>por30096</v>
          </cell>
          <cell r="H78">
            <v>5.3499999999999999E-2</v>
          </cell>
          <cell r="P78" t="str">
            <v/>
          </cell>
          <cell r="Q78">
            <v>5.3499999999999999E-2</v>
          </cell>
          <cell r="T78" t="str">
            <v>Floating</v>
          </cell>
          <cell r="W78">
            <v>2.5000000000000001E-2</v>
          </cell>
          <cell r="AA78" t="str">
            <v/>
          </cell>
          <cell r="AB78">
            <v>0.75</v>
          </cell>
          <cell r="AG78">
            <v>0</v>
          </cell>
          <cell r="AI78">
            <v>43190</v>
          </cell>
          <cell r="AJ78" t="str">
            <v>Yes</v>
          </cell>
          <cell r="AM78" t="str">
            <v>Actuals Extended</v>
          </cell>
          <cell r="AP78">
            <v>65374618.150600001</v>
          </cell>
          <cell r="AQ78">
            <v>83500000</v>
          </cell>
          <cell r="AV78">
            <v>43451</v>
          </cell>
        </row>
        <row r="79">
          <cell r="B79" t="str">
            <v>The James at Sugarloaf</v>
          </cell>
          <cell r="C79" t="str">
            <v>Portfolio 16</v>
          </cell>
          <cell r="D79" t="str">
            <v>jams30043</v>
          </cell>
          <cell r="H79">
            <v>0.05</v>
          </cell>
          <cell r="P79" t="str">
            <v/>
          </cell>
          <cell r="Q79">
            <v>0.05</v>
          </cell>
          <cell r="T79" t="str">
            <v>Floating</v>
          </cell>
          <cell r="W79">
            <v>2.5000000000000001E-2</v>
          </cell>
          <cell r="AA79" t="str">
            <v/>
          </cell>
          <cell r="AB79">
            <v>0.75</v>
          </cell>
          <cell r="AG79">
            <v>0</v>
          </cell>
          <cell r="AI79">
            <v>43131</v>
          </cell>
          <cell r="AJ79" t="str">
            <v>Yes</v>
          </cell>
          <cell r="AM79" t="str">
            <v>Actuals Extended</v>
          </cell>
          <cell r="AP79">
            <v>60804107.001699999</v>
          </cell>
          <cell r="AV79" t="str">
            <v/>
          </cell>
        </row>
        <row r="80">
          <cell r="B80" t="str">
            <v>Retreat at Bermuda Lake by Cortland</v>
          </cell>
          <cell r="C80" t="str">
            <v>Portfolio 16</v>
          </cell>
          <cell r="D80" t="str">
            <v>retbc33510</v>
          </cell>
          <cell r="H80">
            <v>5.2499999999999998E-2</v>
          </cell>
          <cell r="P80" t="str">
            <v/>
          </cell>
          <cell r="Q80">
            <v>5.2499999999999998E-2</v>
          </cell>
          <cell r="T80" t="str">
            <v>Floating</v>
          </cell>
          <cell r="W80">
            <v>2.5000000000000001E-2</v>
          </cell>
          <cell r="AA80" t="str">
            <v/>
          </cell>
          <cell r="AB80">
            <v>0.75</v>
          </cell>
          <cell r="AG80">
            <v>0</v>
          </cell>
          <cell r="AI80">
            <v>43251</v>
          </cell>
          <cell r="AJ80" t="str">
            <v>Yes</v>
          </cell>
          <cell r="AM80" t="str">
            <v>Actuals Extended</v>
          </cell>
          <cell r="AP80">
            <v>52571050.5792</v>
          </cell>
          <cell r="AQ80">
            <v>59250000</v>
          </cell>
          <cell r="AV80" t="str">
            <v/>
          </cell>
        </row>
        <row r="81">
          <cell r="B81" t="str">
            <v>Barrington at Mirror Lake</v>
          </cell>
          <cell r="C81" t="str">
            <v>Portfolio 16</v>
          </cell>
          <cell r="D81" t="str">
            <v>barml32703</v>
          </cell>
          <cell r="H81">
            <v>5.2499999999999998E-2</v>
          </cell>
          <cell r="P81" t="str">
            <v/>
          </cell>
          <cell r="Q81">
            <v>5.2499999999999998E-2</v>
          </cell>
          <cell r="T81" t="str">
            <v>Floating</v>
          </cell>
          <cell r="W81">
            <v>2.5000000000000001E-2</v>
          </cell>
          <cell r="AA81" t="str">
            <v/>
          </cell>
          <cell r="AB81">
            <v>0.75</v>
          </cell>
          <cell r="AG81">
            <v>0</v>
          </cell>
          <cell r="AI81">
            <v>43677</v>
          </cell>
          <cell r="AJ81" t="str">
            <v>No</v>
          </cell>
          <cell r="AM81" t="str">
            <v>Pro Forma</v>
          </cell>
          <cell r="AP81">
            <v>99667664.399299994</v>
          </cell>
          <cell r="AV81" t="str">
            <v/>
          </cell>
        </row>
        <row r="82">
          <cell r="B82" t="str">
            <v>Aleo at North Glen</v>
          </cell>
          <cell r="C82" t="str">
            <v>Portfolio 16</v>
          </cell>
          <cell r="D82" t="str">
            <v>alng75063</v>
          </cell>
          <cell r="H82">
            <v>5.2499999999999998E-2</v>
          </cell>
          <cell r="P82" t="str">
            <v/>
          </cell>
          <cell r="Q82">
            <v>5.2499999999999998E-2</v>
          </cell>
          <cell r="T82" t="str">
            <v>Floating</v>
          </cell>
          <cell r="W82">
            <v>2.5000000000000001E-2</v>
          </cell>
          <cell r="AA82" t="str">
            <v/>
          </cell>
          <cell r="AB82">
            <v>0.75</v>
          </cell>
          <cell r="AG82">
            <v>0</v>
          </cell>
          <cell r="AI82">
            <v>43738</v>
          </cell>
          <cell r="AJ82" t="str">
            <v>No</v>
          </cell>
          <cell r="AM82" t="str">
            <v>Budget Extended</v>
          </cell>
          <cell r="AP82">
            <v>92731155.627900004</v>
          </cell>
          <cell r="AQ82">
            <v>97090000</v>
          </cell>
          <cell r="AV82" t="str">
            <v/>
          </cell>
        </row>
        <row r="83">
          <cell r="B83" t="str">
            <v>Attiva Denton</v>
          </cell>
          <cell r="C83" t="str">
            <v>Portfolio 16</v>
          </cell>
          <cell r="D83" t="str">
            <v>attd76208</v>
          </cell>
          <cell r="H83">
            <v>5.5E-2</v>
          </cell>
          <cell r="P83" t="str">
            <v/>
          </cell>
          <cell r="Q83">
            <v>5.5E-2</v>
          </cell>
          <cell r="T83" t="str">
            <v>Floating</v>
          </cell>
          <cell r="W83">
            <v>2.5000000000000001E-2</v>
          </cell>
          <cell r="AA83" t="str">
            <v/>
          </cell>
          <cell r="AB83">
            <v>0.75</v>
          </cell>
          <cell r="AG83">
            <v>0</v>
          </cell>
          <cell r="AI83">
            <v>43738</v>
          </cell>
          <cell r="AJ83" t="str">
            <v>No</v>
          </cell>
          <cell r="AM83" t="str">
            <v>Budget Extended</v>
          </cell>
          <cell r="AP83">
            <v>36618683.269599997</v>
          </cell>
          <cell r="AV83" t="str">
            <v/>
          </cell>
        </row>
        <row r="84">
          <cell r="B84" t="str">
            <v>Attiva Lewisville</v>
          </cell>
          <cell r="C84" t="str">
            <v>Portfolio 16</v>
          </cell>
          <cell r="D84" t="str">
            <v>attl75077</v>
          </cell>
          <cell r="H84">
            <v>5.5E-2</v>
          </cell>
          <cell r="P84" t="str">
            <v/>
          </cell>
          <cell r="Q84">
            <v>5.5E-2</v>
          </cell>
          <cell r="T84" t="str">
            <v>Floating</v>
          </cell>
          <cell r="W84">
            <v>2.5000000000000001E-2</v>
          </cell>
          <cell r="AA84" t="str">
            <v/>
          </cell>
          <cell r="AB84">
            <v>0.75</v>
          </cell>
          <cell r="AG84">
            <v>0</v>
          </cell>
          <cell r="AI84">
            <v>43830</v>
          </cell>
          <cell r="AJ84" t="str">
            <v>No</v>
          </cell>
          <cell r="AM84" t="str">
            <v>Budget Extended</v>
          </cell>
          <cell r="AP84">
            <v>26113547.686900001</v>
          </cell>
          <cell r="AV84" t="str">
            <v/>
          </cell>
        </row>
        <row r="85">
          <cell r="B85" t="str">
            <v>Canopy</v>
          </cell>
          <cell r="C85" t="str">
            <v>Portfolio 16</v>
          </cell>
          <cell r="D85" t="str">
            <v>can30093</v>
          </cell>
          <cell r="H85">
            <v>5.7500000000000002E-2</v>
          </cell>
          <cell r="P85" t="str">
            <v/>
          </cell>
          <cell r="Q85">
            <v>5.7500000000000002E-2</v>
          </cell>
          <cell r="T85" t="str">
            <v>Floating</v>
          </cell>
          <cell r="W85">
            <v>2.5000000000000001E-2</v>
          </cell>
          <cell r="AA85" t="str">
            <v/>
          </cell>
          <cell r="AB85">
            <v>0.75</v>
          </cell>
          <cell r="AG85">
            <v>0</v>
          </cell>
          <cell r="AI85">
            <v>43465</v>
          </cell>
          <cell r="AJ85" t="str">
            <v>Yes</v>
          </cell>
          <cell r="AM85" t="str">
            <v>Actuals Extended</v>
          </cell>
          <cell r="AP85">
            <v>66603089.2161</v>
          </cell>
          <cell r="AQ85">
            <v>90000000</v>
          </cell>
          <cell r="AV85">
            <v>43594</v>
          </cell>
        </row>
        <row r="86">
          <cell r="B86" t="str">
            <v>The Coves of Brighton Bay</v>
          </cell>
          <cell r="C86" t="str">
            <v>Portfolio 16</v>
          </cell>
          <cell r="D86" t="str">
            <v>covbb33716</v>
          </cell>
          <cell r="H86">
            <v>5.2499999999999998E-2</v>
          </cell>
          <cell r="P86" t="str">
            <v/>
          </cell>
          <cell r="Q86">
            <v>5.2499999999999998E-2</v>
          </cell>
          <cell r="T86" t="str">
            <v>Floating</v>
          </cell>
          <cell r="W86">
            <v>2.5000000000000001E-2</v>
          </cell>
          <cell r="AA86" t="str">
            <v/>
          </cell>
          <cell r="AB86">
            <v>0.75</v>
          </cell>
          <cell r="AG86">
            <v>0</v>
          </cell>
          <cell r="AI86">
            <v>43220</v>
          </cell>
          <cell r="AJ86" t="str">
            <v>Yes</v>
          </cell>
          <cell r="AM86" t="str">
            <v>Actuals Extended</v>
          </cell>
          <cell r="AP86">
            <v>61719344.956100002</v>
          </cell>
          <cell r="AQ86">
            <v>72200000</v>
          </cell>
          <cell r="AV86" t="str">
            <v/>
          </cell>
        </row>
        <row r="87">
          <cell r="B87" t="str">
            <v>Cortland Lake Lotus</v>
          </cell>
          <cell r="C87" t="str">
            <v>Portfolio 16</v>
          </cell>
          <cell r="D87" t="str">
            <v>allll32714</v>
          </cell>
          <cell r="H87">
            <v>0.05</v>
          </cell>
          <cell r="P87" t="str">
            <v/>
          </cell>
          <cell r="Q87">
            <v>0.05</v>
          </cell>
          <cell r="T87" t="str">
            <v>Floating</v>
          </cell>
          <cell r="W87">
            <v>2.5000000000000001E-2</v>
          </cell>
          <cell r="AA87" t="str">
            <v/>
          </cell>
          <cell r="AB87">
            <v>0.75</v>
          </cell>
          <cell r="AG87">
            <v>0</v>
          </cell>
          <cell r="AI87">
            <v>43677</v>
          </cell>
          <cell r="AJ87" t="str">
            <v>No</v>
          </cell>
          <cell r="AM87" t="str">
            <v>Pro Forma</v>
          </cell>
          <cell r="AP87">
            <v>93914004.968199998</v>
          </cell>
          <cell r="AV87" t="str">
            <v/>
          </cell>
        </row>
        <row r="88">
          <cell r="B88" t="str">
            <v>Cortland Research Park</v>
          </cell>
          <cell r="C88" t="str">
            <v>Portfolio 16</v>
          </cell>
          <cell r="D88" t="str">
            <v>arbs27713</v>
          </cell>
          <cell r="H88">
            <v>5.2499999999999998E-2</v>
          </cell>
          <cell r="P88" t="str">
            <v/>
          </cell>
          <cell r="Q88">
            <v>5.2499999999999998E-2</v>
          </cell>
          <cell r="T88" t="str">
            <v>Floating</v>
          </cell>
          <cell r="W88">
            <v>2.5000000000000001E-2</v>
          </cell>
          <cell r="AA88" t="str">
            <v/>
          </cell>
          <cell r="AB88">
            <v>0.75</v>
          </cell>
          <cell r="AG88">
            <v>0</v>
          </cell>
          <cell r="AI88">
            <v>43708</v>
          </cell>
          <cell r="AJ88" t="str">
            <v>No</v>
          </cell>
          <cell r="AM88" t="str">
            <v>Budget Extended</v>
          </cell>
          <cell r="AP88">
            <v>55554911.065700002</v>
          </cell>
          <cell r="AV88" t="str">
            <v/>
          </cell>
        </row>
        <row r="89">
          <cell r="B89" t="str">
            <v>The Laurel</v>
          </cell>
          <cell r="C89" t="str">
            <v>Portfolio 16</v>
          </cell>
          <cell r="D89" t="str">
            <v>laur76137</v>
          </cell>
          <cell r="H89">
            <v>0.05</v>
          </cell>
          <cell r="P89" t="str">
            <v/>
          </cell>
          <cell r="Q89">
            <v>0.05</v>
          </cell>
          <cell r="T89" t="str">
            <v>Floating</v>
          </cell>
          <cell r="W89">
            <v>2.5000000000000001E-2</v>
          </cell>
          <cell r="AA89" t="str">
            <v/>
          </cell>
          <cell r="AB89">
            <v>0.75</v>
          </cell>
          <cell r="AG89">
            <v>0</v>
          </cell>
          <cell r="AI89">
            <v>43646</v>
          </cell>
          <cell r="AJ89" t="str">
            <v>Yes</v>
          </cell>
          <cell r="AM89" t="str">
            <v>Actuals Extended</v>
          </cell>
          <cell r="AP89">
            <v>29185266</v>
          </cell>
          <cell r="AV89" t="str">
            <v/>
          </cell>
        </row>
        <row r="90">
          <cell r="B90" t="str">
            <v>The Aster</v>
          </cell>
          <cell r="C90" t="str">
            <v>Portfolio 16</v>
          </cell>
          <cell r="D90" t="str">
            <v>garv75287</v>
          </cell>
          <cell r="H90">
            <v>0.05</v>
          </cell>
          <cell r="P90" t="str">
            <v/>
          </cell>
          <cell r="Q90">
            <v>0.05</v>
          </cell>
          <cell r="T90" t="str">
            <v>Floating</v>
          </cell>
          <cell r="W90">
            <v>2.5000000000000001E-2</v>
          </cell>
          <cell r="AA90" t="str">
            <v/>
          </cell>
          <cell r="AB90">
            <v>0.75</v>
          </cell>
          <cell r="AG90">
            <v>0</v>
          </cell>
          <cell r="AI90">
            <v>43830</v>
          </cell>
          <cell r="AJ90" t="str">
            <v>No</v>
          </cell>
          <cell r="AM90" t="str">
            <v>Pro Forma</v>
          </cell>
          <cell r="AP90">
            <v>73846861</v>
          </cell>
          <cell r="AV90" t="str">
            <v/>
          </cell>
        </row>
        <row r="91">
          <cell r="B91" t="str">
            <v>Beckett Park</v>
          </cell>
          <cell r="C91" t="str">
            <v>Portfolio 16</v>
          </cell>
          <cell r="D91" t="str">
            <v>becp75038</v>
          </cell>
          <cell r="H91">
            <v>0.05</v>
          </cell>
          <cell r="P91" t="str">
            <v/>
          </cell>
          <cell r="Q91">
            <v>0.05</v>
          </cell>
          <cell r="T91" t="str">
            <v>Floating</v>
          </cell>
          <cell r="W91">
            <v>2.5000000000000001E-2</v>
          </cell>
          <cell r="AA91" t="str">
            <v/>
          </cell>
          <cell r="AB91">
            <v>0.75</v>
          </cell>
          <cell r="AG91">
            <v>0</v>
          </cell>
          <cell r="AI91">
            <v>43738</v>
          </cell>
          <cell r="AJ91" t="str">
            <v>No</v>
          </cell>
          <cell r="AM91" t="str">
            <v>Pro Forma</v>
          </cell>
          <cell r="AP91">
            <v>58809640</v>
          </cell>
          <cell r="AV91" t="str">
            <v/>
          </cell>
        </row>
        <row r="92">
          <cell r="B92" t="str">
            <v>Rialto</v>
          </cell>
          <cell r="C92" t="str">
            <v>Portfolio 16</v>
          </cell>
          <cell r="D92" t="str">
            <v>rial75010</v>
          </cell>
          <cell r="H92">
            <v>0.05</v>
          </cell>
          <cell r="P92" t="str">
            <v/>
          </cell>
          <cell r="Q92">
            <v>0.05</v>
          </cell>
          <cell r="T92" t="str">
            <v>Floating</v>
          </cell>
          <cell r="W92">
            <v>2.5000000000000001E-2</v>
          </cell>
          <cell r="AA92" t="str">
            <v/>
          </cell>
          <cell r="AB92">
            <v>0.75</v>
          </cell>
          <cell r="AG92">
            <v>0</v>
          </cell>
          <cell r="AI92">
            <v>43646</v>
          </cell>
          <cell r="AJ92" t="str">
            <v>Yes</v>
          </cell>
          <cell r="AM92" t="str">
            <v>Actuals Extended</v>
          </cell>
          <cell r="AP92">
            <v>49076713</v>
          </cell>
          <cell r="AV92" t="str">
            <v/>
          </cell>
        </row>
        <row r="93">
          <cell r="B93" t="str">
            <v>The Covington on Cherry Creek</v>
          </cell>
          <cell r="C93" t="str">
            <v>Portfolio 16 - MBC</v>
          </cell>
          <cell r="D93" t="str">
            <v>covcc80231</v>
          </cell>
          <cell r="H93">
            <v>0.05</v>
          </cell>
          <cell r="P93" t="str">
            <v/>
          </cell>
          <cell r="Q93">
            <v>0.05</v>
          </cell>
          <cell r="T93" t="str">
            <v>Floating</v>
          </cell>
          <cell r="W93">
            <v>2.5000000000000001E-2</v>
          </cell>
          <cell r="AA93" t="str">
            <v/>
          </cell>
          <cell r="AB93">
            <v>0.75</v>
          </cell>
          <cell r="AG93">
            <v>0</v>
          </cell>
          <cell r="AI93">
            <v>43738</v>
          </cell>
          <cell r="AJ93" t="str">
            <v>No</v>
          </cell>
          <cell r="AM93" t="str">
            <v>Budget Extended</v>
          </cell>
          <cell r="AP93">
            <v>92024093.935900003</v>
          </cell>
          <cell r="AV93" t="str">
            <v/>
          </cell>
        </row>
        <row r="94">
          <cell r="B94" t="str">
            <v>The Meridian</v>
          </cell>
          <cell r="C94" t="str">
            <v>Portfolio 16 - MBC</v>
          </cell>
          <cell r="D94" t="str">
            <v>mer43212</v>
          </cell>
          <cell r="H94">
            <v>0.05</v>
          </cell>
          <cell r="P94" t="str">
            <v/>
          </cell>
          <cell r="Q94">
            <v>0.05</v>
          </cell>
          <cell r="T94" t="str">
            <v>Floating</v>
          </cell>
          <cell r="W94">
            <v>2.5000000000000001E-2</v>
          </cell>
          <cell r="AA94" t="str">
            <v/>
          </cell>
          <cell r="AB94">
            <v>0.75</v>
          </cell>
          <cell r="AG94">
            <v>0</v>
          </cell>
          <cell r="AI94">
            <v>43555</v>
          </cell>
          <cell r="AJ94" t="str">
            <v>Yes</v>
          </cell>
          <cell r="AM94" t="str">
            <v>Actuals Extended</v>
          </cell>
          <cell r="AP94">
            <v>89191428.252200007</v>
          </cell>
          <cell r="AV94" t="str">
            <v/>
          </cell>
        </row>
        <row r="95">
          <cell r="B95" t="str">
            <v>Madison at the Lakes</v>
          </cell>
          <cell r="C95" t="str">
            <v>Portfolio 16 - MBC</v>
          </cell>
          <cell r="D95" t="str">
            <v>madl43110</v>
          </cell>
          <cell r="H95">
            <v>5.7500000000000002E-2</v>
          </cell>
          <cell r="P95" t="str">
            <v/>
          </cell>
          <cell r="Q95">
            <v>5.7500000000000002E-2</v>
          </cell>
          <cell r="T95" t="str">
            <v>Floating</v>
          </cell>
          <cell r="W95">
            <v>2.5000000000000001E-2</v>
          </cell>
          <cell r="AA95" t="str">
            <v/>
          </cell>
          <cell r="AB95">
            <v>0.75</v>
          </cell>
          <cell r="AG95">
            <v>0</v>
          </cell>
          <cell r="AI95">
            <v>43555</v>
          </cell>
          <cell r="AJ95" t="str">
            <v>Yes</v>
          </cell>
          <cell r="AM95" t="str">
            <v>Actuals Extended</v>
          </cell>
          <cell r="AP95">
            <v>25267444.072299998</v>
          </cell>
          <cell r="AV95" t="str">
            <v/>
          </cell>
        </row>
        <row r="96">
          <cell r="B96" t="str">
            <v>Acadia</v>
          </cell>
          <cell r="C96" t="str">
            <v>Acadia</v>
          </cell>
          <cell r="D96" t="str">
            <v>ac20147</v>
          </cell>
          <cell r="H96">
            <v>4.8500000000000001E-2</v>
          </cell>
          <cell r="P96" t="str">
            <v/>
          </cell>
          <cell r="Q96">
            <v>4.8500000000000001E-2</v>
          </cell>
          <cell r="T96" t="str">
            <v>Floating</v>
          </cell>
          <cell r="W96">
            <v>2.5000000000000001E-2</v>
          </cell>
          <cell r="AA96" t="str">
            <v/>
          </cell>
          <cell r="AB96">
            <v>0.75</v>
          </cell>
          <cell r="AG96">
            <v>0</v>
          </cell>
          <cell r="AI96">
            <v>43677</v>
          </cell>
          <cell r="AJ96" t="str">
            <v>No</v>
          </cell>
          <cell r="AM96" t="str">
            <v>Pro Forma</v>
          </cell>
          <cell r="AP96">
            <v>153398490.98930001</v>
          </cell>
          <cell r="AV96" t="str">
            <v/>
          </cell>
        </row>
        <row r="97">
          <cell r="B97" t="str">
            <v>Portofino Place 1</v>
          </cell>
          <cell r="C97" t="str">
            <v>Portofino Place</v>
          </cell>
          <cell r="D97" t="str">
            <v>porp133409</v>
          </cell>
          <cell r="H97">
            <v>0.05</v>
          </cell>
          <cell r="P97" t="str">
            <v/>
          </cell>
          <cell r="Q97">
            <v>0.05</v>
          </cell>
          <cell r="T97" t="str">
            <v>Floating</v>
          </cell>
          <cell r="W97">
            <v>2.5000000000000001E-2</v>
          </cell>
          <cell r="AA97" t="str">
            <v/>
          </cell>
          <cell r="AB97">
            <v>0.75</v>
          </cell>
          <cell r="AG97">
            <v>0</v>
          </cell>
          <cell r="AI97">
            <v>43799</v>
          </cell>
          <cell r="AJ97" t="str">
            <v>No</v>
          </cell>
          <cell r="AM97" t="str">
            <v>Budget Extended</v>
          </cell>
          <cell r="AP97">
            <v>81079987</v>
          </cell>
          <cell r="AV97" t="str">
            <v/>
          </cell>
        </row>
        <row r="98">
          <cell r="B98" t="str">
            <v>Portofino Place 2</v>
          </cell>
          <cell r="C98" t="str">
            <v>Portofino Place</v>
          </cell>
          <cell r="D98" t="str">
            <v>porp233409</v>
          </cell>
          <cell r="H98">
            <v>0.05</v>
          </cell>
          <cell r="P98" t="str">
            <v/>
          </cell>
          <cell r="Q98">
            <v>0.05</v>
          </cell>
          <cell r="T98" t="str">
            <v>Floating</v>
          </cell>
          <cell r="W98">
            <v>2.5000000000000001E-2</v>
          </cell>
          <cell r="AA98" t="str">
            <v/>
          </cell>
          <cell r="AB98">
            <v>0.75</v>
          </cell>
          <cell r="AG98">
            <v>0</v>
          </cell>
          <cell r="AI98">
            <v>43799</v>
          </cell>
          <cell r="AJ98" t="str">
            <v>No</v>
          </cell>
          <cell r="AM98" t="str">
            <v>Budget Extended</v>
          </cell>
          <cell r="AP98">
            <v>74097929</v>
          </cell>
          <cell r="AV98" t="str">
            <v/>
          </cell>
        </row>
        <row r="99">
          <cell r="B99" t="str">
            <v>Cantera</v>
          </cell>
          <cell r="C99" t="str">
            <v>Park Pointe North</v>
          </cell>
          <cell r="D99" t="str">
            <v>can30341</v>
          </cell>
          <cell r="H99">
            <v>5.5E-2</v>
          </cell>
          <cell r="P99" t="str">
            <v/>
          </cell>
          <cell r="Q99">
            <v>5.5E-2</v>
          </cell>
          <cell r="T99" t="str">
            <v>Floating</v>
          </cell>
          <cell r="W99">
            <v>2.5000000000000001E-2</v>
          </cell>
          <cell r="AA99" t="str">
            <v/>
          </cell>
          <cell r="AB99">
            <v>0.75</v>
          </cell>
          <cell r="AG99">
            <v>0</v>
          </cell>
          <cell r="AI99">
            <v>43677</v>
          </cell>
          <cell r="AJ99" t="str">
            <v>No</v>
          </cell>
          <cell r="AM99" t="str">
            <v>Pro Forma</v>
          </cell>
          <cell r="AP99">
            <v>103868946</v>
          </cell>
          <cell r="AV99" t="str">
            <v/>
          </cell>
        </row>
        <row r="100">
          <cell r="B100" t="str">
            <v>Grand River</v>
          </cell>
          <cell r="C100" t="str">
            <v>Grand River Canyon</v>
          </cell>
          <cell r="D100" t="str">
            <v>granr80920</v>
          </cell>
          <cell r="H100">
            <v>5.2499999999999998E-2</v>
          </cell>
          <cell r="P100" t="str">
            <v/>
          </cell>
          <cell r="Q100">
            <v>5.2499999999999998E-2</v>
          </cell>
          <cell r="T100" t="str">
            <v>Floating</v>
          </cell>
          <cell r="W100">
            <v>2.5000000000000001E-2</v>
          </cell>
          <cell r="AA100" t="str">
            <v/>
          </cell>
          <cell r="AB100">
            <v>0.75</v>
          </cell>
          <cell r="AG100">
            <v>0</v>
          </cell>
          <cell r="AI100">
            <v>43738</v>
          </cell>
          <cell r="AJ100" t="str">
            <v>No</v>
          </cell>
          <cell r="AM100" t="str">
            <v>Pro Forma</v>
          </cell>
          <cell r="AP100">
            <v>86371403</v>
          </cell>
          <cell r="AV100" t="str">
            <v/>
          </cell>
        </row>
        <row r="101">
          <cell r="B101" t="str">
            <v>Preserve at Rolling Oaks</v>
          </cell>
          <cell r="C101" t="str">
            <v>Preserve at Rolling Oaks</v>
          </cell>
          <cell r="D101" t="str">
            <v>presro78728</v>
          </cell>
          <cell r="H101">
            <v>4.4999999999999998E-2</v>
          </cell>
          <cell r="P101" t="str">
            <v/>
          </cell>
          <cell r="Q101">
            <v>4.4999999999999998E-2</v>
          </cell>
          <cell r="T101" t="str">
            <v>Floating</v>
          </cell>
          <cell r="W101">
            <v>2.5000000000000001E-2</v>
          </cell>
          <cell r="AA101" t="str">
            <v/>
          </cell>
          <cell r="AB101">
            <v>0.75</v>
          </cell>
          <cell r="AG101">
            <v>0</v>
          </cell>
          <cell r="AI101">
            <v>43830</v>
          </cell>
          <cell r="AJ101" t="str">
            <v>No</v>
          </cell>
          <cell r="AM101" t="str">
            <v>Budget Extended</v>
          </cell>
          <cell r="AP101">
            <v>79723886</v>
          </cell>
          <cell r="AV101" t="str">
            <v/>
          </cell>
        </row>
        <row r="102">
          <cell r="B102" t="str">
            <v>Cascades at Northlake</v>
          </cell>
          <cell r="C102" t="str">
            <v>Cascades at Northlake</v>
          </cell>
          <cell r="D102" t="str">
            <v>casn28216</v>
          </cell>
          <cell r="H102">
            <v>5.2499999999999998E-2</v>
          </cell>
          <cell r="P102" t="str">
            <v/>
          </cell>
          <cell r="Q102">
            <v>5.2499999999999998E-2</v>
          </cell>
          <cell r="T102" t="str">
            <v>Floating</v>
          </cell>
          <cell r="W102">
            <v>2.5000000000000001E-2</v>
          </cell>
          <cell r="AA102" t="str">
            <v/>
          </cell>
          <cell r="AB102">
            <v>0.75</v>
          </cell>
          <cell r="AG102">
            <v>0</v>
          </cell>
          <cell r="AI102">
            <v>43738</v>
          </cell>
          <cell r="AJ102" t="str">
            <v>No</v>
          </cell>
          <cell r="AM102" t="str">
            <v>Budget Extended</v>
          </cell>
          <cell r="AP102">
            <v>93905799.804499999</v>
          </cell>
          <cell r="AQ102">
            <v>105263000</v>
          </cell>
          <cell r="AV102" t="str">
            <v/>
          </cell>
        </row>
        <row r="103">
          <cell r="B103" t="str">
            <v>Attiva Court</v>
          </cell>
          <cell r="C103" t="str">
            <v>Vegas Portfolio</v>
          </cell>
          <cell r="D103" t="str">
            <v>attc89121</v>
          </cell>
          <cell r="H103">
            <v>5.2499999999999998E-2</v>
          </cell>
          <cell r="P103" t="str">
            <v/>
          </cell>
          <cell r="Q103">
            <v>5.2499999999999998E-2</v>
          </cell>
          <cell r="T103" t="str">
            <v>Floating</v>
          </cell>
          <cell r="W103">
            <v>2.5000000000000001E-2</v>
          </cell>
          <cell r="AA103" t="str">
            <v/>
          </cell>
          <cell r="AB103">
            <v>0.75</v>
          </cell>
          <cell r="AG103">
            <v>0</v>
          </cell>
          <cell r="AI103">
            <v>43465</v>
          </cell>
          <cell r="AJ103" t="str">
            <v>Yes</v>
          </cell>
          <cell r="AM103" t="str">
            <v>Actuals Extended</v>
          </cell>
          <cell r="AP103">
            <v>16127155</v>
          </cell>
          <cell r="AV103" t="str">
            <v/>
          </cell>
        </row>
        <row r="104">
          <cell r="B104" t="str">
            <v>Attiva Valley View</v>
          </cell>
          <cell r="C104" t="str">
            <v>Vegas Portfolio</v>
          </cell>
          <cell r="D104" t="str">
            <v>attvv89102</v>
          </cell>
          <cell r="H104">
            <v>0.05</v>
          </cell>
          <cell r="P104" t="str">
            <v/>
          </cell>
          <cell r="Q104">
            <v>0.05</v>
          </cell>
          <cell r="T104" t="str">
            <v>Floating</v>
          </cell>
          <cell r="W104">
            <v>2.5000000000000001E-2</v>
          </cell>
          <cell r="AA104" t="str">
            <v/>
          </cell>
          <cell r="AB104">
            <v>0.75</v>
          </cell>
          <cell r="AG104">
            <v>0</v>
          </cell>
          <cell r="AI104">
            <v>43465</v>
          </cell>
          <cell r="AJ104" t="str">
            <v>Yes</v>
          </cell>
          <cell r="AM104" t="str">
            <v>Actuals Extended</v>
          </cell>
          <cell r="AP104">
            <v>34503923</v>
          </cell>
          <cell r="AV104" t="str">
            <v/>
          </cell>
        </row>
        <row r="105">
          <cell r="B105" t="str">
            <v>Attiva Winterhaven</v>
          </cell>
          <cell r="C105" t="str">
            <v>Vegas Portfolio</v>
          </cell>
          <cell r="D105" t="str">
            <v>attw89108</v>
          </cell>
          <cell r="H105">
            <v>5.2499999999999998E-2</v>
          </cell>
          <cell r="P105" t="str">
            <v/>
          </cell>
          <cell r="Q105">
            <v>5.2499999999999998E-2</v>
          </cell>
          <cell r="T105" t="str">
            <v>Floating</v>
          </cell>
          <cell r="W105">
            <v>2.5000000000000001E-2</v>
          </cell>
          <cell r="AA105" t="str">
            <v/>
          </cell>
          <cell r="AB105">
            <v>0.75</v>
          </cell>
          <cell r="AG105">
            <v>0</v>
          </cell>
          <cell r="AI105">
            <v>43465</v>
          </cell>
          <cell r="AJ105" t="str">
            <v>Yes</v>
          </cell>
          <cell r="AM105" t="str">
            <v>Actuals Extended</v>
          </cell>
          <cell r="AP105">
            <v>8509557</v>
          </cell>
          <cell r="AV105" t="str">
            <v/>
          </cell>
        </row>
        <row r="106">
          <cell r="B106" t="str">
            <v>Barrow</v>
          </cell>
          <cell r="C106" t="str">
            <v>Barrow</v>
          </cell>
          <cell r="D106" t="str">
            <v>bar30680</v>
          </cell>
          <cell r="H106" t="str">
            <v/>
          </cell>
          <cell r="P106" t="str">
            <v/>
          </cell>
          <cell r="Q106" t="str">
            <v/>
          </cell>
          <cell r="T106" t="str">
            <v>Floating</v>
          </cell>
          <cell r="W106">
            <v>2.5000000000000001E-2</v>
          </cell>
          <cell r="AA106" t="str">
            <v/>
          </cell>
          <cell r="AB106">
            <v>0.75</v>
          </cell>
          <cell r="AG106">
            <v>0</v>
          </cell>
          <cell r="AJ106" t="str">
            <v>Yes</v>
          </cell>
          <cell r="AM106" t="str">
            <v>Actuals Extended</v>
          </cell>
          <cell r="AP106">
            <v>0</v>
          </cell>
          <cell r="AQ106">
            <v>1762636</v>
          </cell>
          <cell r="AV106" t="str">
            <v/>
          </cell>
        </row>
        <row r="107">
          <cell r="B107" t="str">
            <v>Biloxi</v>
          </cell>
          <cell r="C107" t="str">
            <v>Biloxi</v>
          </cell>
          <cell r="D107" t="str">
            <v>bil39530</v>
          </cell>
          <cell r="H107" t="str">
            <v/>
          </cell>
          <cell r="P107" t="str">
            <v/>
          </cell>
          <cell r="Q107" t="str">
            <v/>
          </cell>
          <cell r="T107" t="str">
            <v>Floating</v>
          </cell>
          <cell r="W107">
            <v>2.5000000000000001E-2</v>
          </cell>
          <cell r="AA107" t="str">
            <v/>
          </cell>
          <cell r="AB107">
            <v>0.75</v>
          </cell>
          <cell r="AG107">
            <v>0</v>
          </cell>
          <cell r="AJ107" t="str">
            <v>Yes</v>
          </cell>
          <cell r="AM107" t="str">
            <v>Actuals Extended</v>
          </cell>
          <cell r="AP107">
            <v>0</v>
          </cell>
          <cell r="AQ107">
            <v>3000000</v>
          </cell>
          <cell r="AV107" t="str">
            <v/>
          </cell>
        </row>
        <row r="108">
          <cell r="B108" t="str">
            <v>Cortland Riverside</v>
          </cell>
          <cell r="C108" t="str">
            <v>Cortland Riverside</v>
          </cell>
          <cell r="D108" t="str">
            <v>fosc76137</v>
          </cell>
          <cell r="H108">
            <v>0.05</v>
          </cell>
          <cell r="P108" t="str">
            <v/>
          </cell>
          <cell r="Q108">
            <v>0.05</v>
          </cell>
          <cell r="T108" t="str">
            <v>Floating</v>
          </cell>
          <cell r="W108">
            <v>2.5000000000000001E-2</v>
          </cell>
          <cell r="AA108" t="str">
            <v/>
          </cell>
          <cell r="AB108">
            <v>0.75</v>
          </cell>
          <cell r="AG108">
            <v>0</v>
          </cell>
          <cell r="AI108">
            <v>44316</v>
          </cell>
          <cell r="AJ108" t="str">
            <v>No</v>
          </cell>
          <cell r="AM108" t="str">
            <v>Pro Forma</v>
          </cell>
          <cell r="AP108">
            <v>59675289.928000003</v>
          </cell>
          <cell r="AV108" t="str">
            <v/>
          </cell>
        </row>
        <row r="109">
          <cell r="B109" t="str">
            <v>Highland Avenue</v>
          </cell>
          <cell r="C109" t="str">
            <v>Highland Avenue</v>
          </cell>
          <cell r="D109" t="str">
            <v>higa35205</v>
          </cell>
          <cell r="H109" t="str">
            <v/>
          </cell>
          <cell r="P109" t="str">
            <v/>
          </cell>
          <cell r="Q109" t="str">
            <v/>
          </cell>
          <cell r="T109" t="str">
            <v>Floating</v>
          </cell>
          <cell r="W109">
            <v>2.5000000000000001E-2</v>
          </cell>
          <cell r="AA109" t="str">
            <v/>
          </cell>
          <cell r="AB109">
            <v>0.75</v>
          </cell>
          <cell r="AG109">
            <v>0</v>
          </cell>
          <cell r="AJ109" t="str">
            <v>Yes</v>
          </cell>
          <cell r="AM109" t="str">
            <v>Actuals Extended</v>
          </cell>
          <cell r="AP109">
            <v>0</v>
          </cell>
          <cell r="AQ109">
            <v>2982978</v>
          </cell>
          <cell r="AV109">
            <v>42908</v>
          </cell>
        </row>
        <row r="110">
          <cell r="B110" t="str">
            <v>Ozone</v>
          </cell>
          <cell r="C110" t="str">
            <v>Ozone</v>
          </cell>
          <cell r="D110" t="str">
            <v>oznan30314</v>
          </cell>
          <cell r="H110" t="str">
            <v/>
          </cell>
          <cell r="P110" t="str">
            <v/>
          </cell>
          <cell r="Q110" t="str">
            <v/>
          </cell>
          <cell r="T110" t="str">
            <v>Floating</v>
          </cell>
          <cell r="W110">
            <v>2.5000000000000001E-2</v>
          </cell>
          <cell r="AA110" t="str">
            <v/>
          </cell>
          <cell r="AB110">
            <v>0.75</v>
          </cell>
          <cell r="AG110">
            <v>0</v>
          </cell>
          <cell r="AJ110" t="str">
            <v>Yes</v>
          </cell>
          <cell r="AM110" t="str">
            <v>Actuals Extended</v>
          </cell>
          <cell r="AP110">
            <v>0</v>
          </cell>
          <cell r="AQ110">
            <v>1159824</v>
          </cell>
          <cell r="AV110" t="str">
            <v/>
          </cell>
        </row>
        <row r="111">
          <cell r="B111" t="str">
            <v>Sweetwater</v>
          </cell>
          <cell r="C111" t="str">
            <v>Sweetwater</v>
          </cell>
          <cell r="D111" t="str">
            <v>sweetnan</v>
          </cell>
          <cell r="H111" t="str">
            <v/>
          </cell>
          <cell r="P111" t="str">
            <v/>
          </cell>
          <cell r="Q111" t="str">
            <v/>
          </cell>
          <cell r="T111" t="str">
            <v>Floating</v>
          </cell>
          <cell r="W111">
            <v>2.5000000000000001E-2</v>
          </cell>
          <cell r="AA111" t="str">
            <v/>
          </cell>
          <cell r="AB111">
            <v>0.75</v>
          </cell>
          <cell r="AG111">
            <v>0</v>
          </cell>
          <cell r="AJ111" t="str">
            <v>Yes</v>
          </cell>
          <cell r="AM111" t="str">
            <v>Actuals Extended</v>
          </cell>
          <cell r="AP111">
            <v>0</v>
          </cell>
          <cell r="AQ111">
            <v>3349257</v>
          </cell>
          <cell r="AV111" t="str">
            <v/>
          </cell>
        </row>
        <row r="112">
          <cell r="B112" t="str">
            <v>Taylor</v>
          </cell>
          <cell r="C112" t="str">
            <v>Taylor</v>
          </cell>
          <cell r="D112" t="str">
            <v>tay30316</v>
          </cell>
          <cell r="H112" t="str">
            <v/>
          </cell>
          <cell r="P112" t="str">
            <v/>
          </cell>
          <cell r="Q112" t="str">
            <v/>
          </cell>
          <cell r="T112" t="str">
            <v>Floating</v>
          </cell>
          <cell r="W112">
            <v>2.5000000000000001E-2</v>
          </cell>
          <cell r="AA112" t="str">
            <v/>
          </cell>
          <cell r="AB112">
            <v>0.75</v>
          </cell>
          <cell r="AG112">
            <v>0</v>
          </cell>
          <cell r="AJ112" t="str">
            <v>Yes</v>
          </cell>
          <cell r="AM112" t="str">
            <v>Actuals Extended</v>
          </cell>
          <cell r="AP112">
            <v>0</v>
          </cell>
          <cell r="AQ112">
            <v>1312500</v>
          </cell>
          <cell r="AV112" t="str">
            <v/>
          </cell>
        </row>
        <row r="113">
          <cell r="B113" t="str">
            <v>West M - Commercial</v>
          </cell>
          <cell r="C113" t="str">
            <v>West M. - Commercial</v>
          </cell>
          <cell r="D113" t="str">
            <v>wesmc70605</v>
          </cell>
          <cell r="H113" t="str">
            <v/>
          </cell>
          <cell r="P113" t="str">
            <v/>
          </cell>
          <cell r="Q113" t="str">
            <v/>
          </cell>
          <cell r="T113" t="str">
            <v>Floating</v>
          </cell>
          <cell r="W113">
            <v>2.5000000000000001E-2</v>
          </cell>
          <cell r="AA113" t="str">
            <v/>
          </cell>
          <cell r="AB113">
            <v>0.75</v>
          </cell>
          <cell r="AG113">
            <v>0</v>
          </cell>
          <cell r="AJ113" t="str">
            <v>Yes</v>
          </cell>
          <cell r="AM113" t="str">
            <v>Actuals Extended</v>
          </cell>
          <cell r="AP113">
            <v>0</v>
          </cell>
          <cell r="AQ113">
            <v>965000</v>
          </cell>
          <cell r="AV113">
            <v>42948</v>
          </cell>
        </row>
        <row r="114">
          <cell r="B114" t="str">
            <v>Dill Avenue</v>
          </cell>
          <cell r="C114" t="str">
            <v>Dill Avenue</v>
          </cell>
          <cell r="D114" t="str">
            <v>dila30310</v>
          </cell>
          <cell r="H114" t="str">
            <v/>
          </cell>
          <cell r="P114" t="str">
            <v/>
          </cell>
          <cell r="Q114" t="str">
            <v/>
          </cell>
          <cell r="T114" t="str">
            <v>Floating</v>
          </cell>
          <cell r="W114">
            <v>2.5000000000000001E-2</v>
          </cell>
          <cell r="AA114" t="str">
            <v/>
          </cell>
          <cell r="AB114">
            <v>0.75</v>
          </cell>
          <cell r="AG114">
            <v>0</v>
          </cell>
          <cell r="AJ114" t="str">
            <v>Yes</v>
          </cell>
          <cell r="AM114" t="str">
            <v>Actuals Extended</v>
          </cell>
          <cell r="AP114">
            <v>0</v>
          </cell>
          <cell r="AQ114">
            <v>443250</v>
          </cell>
          <cell r="AV114" t="str">
            <v/>
          </cell>
        </row>
        <row r="115">
          <cell r="B115" t="str">
            <v>Sheridan Place</v>
          </cell>
          <cell r="C115" t="str">
            <v>Sheridan Place</v>
          </cell>
          <cell r="D115" t="str">
            <v>sherp30324</v>
          </cell>
          <cell r="H115" t="str">
            <v/>
          </cell>
          <cell r="P115" t="str">
            <v/>
          </cell>
          <cell r="Q115" t="str">
            <v/>
          </cell>
          <cell r="T115" t="str">
            <v>Floating</v>
          </cell>
          <cell r="W115">
            <v>2.5000000000000001E-2</v>
          </cell>
          <cell r="AA115" t="str">
            <v/>
          </cell>
          <cell r="AB115">
            <v>0.75</v>
          </cell>
          <cell r="AG115">
            <v>0</v>
          </cell>
          <cell r="AJ115" t="str">
            <v>Yes</v>
          </cell>
          <cell r="AM115" t="str">
            <v>Actuals Extended</v>
          </cell>
          <cell r="AP115">
            <v>0</v>
          </cell>
          <cell r="AQ115">
            <v>645175</v>
          </cell>
          <cell r="AV115" t="str">
            <v/>
          </cell>
        </row>
        <row r="116">
          <cell r="B116" t="str">
            <v>Z-Historical - Parkers Landing</v>
          </cell>
          <cell r="C116" t="str">
            <v>Portfolio 10 - Parker's Landing</v>
          </cell>
          <cell r="D116" t="str">
            <v>parl33615</v>
          </cell>
          <cell r="H116">
            <v>0.06</v>
          </cell>
          <cell r="P116" t="str">
            <v/>
          </cell>
          <cell r="Q116">
            <v>0.06</v>
          </cell>
          <cell r="T116" t="str">
            <v>Floating</v>
          </cell>
          <cell r="W116">
            <v>2.5000000000000001E-2</v>
          </cell>
          <cell r="AA116" t="str">
            <v/>
          </cell>
          <cell r="AB116">
            <v>0.75</v>
          </cell>
          <cell r="AG116">
            <v>0</v>
          </cell>
          <cell r="AI116">
            <v>43585</v>
          </cell>
          <cell r="AJ116" t="str">
            <v>Yes</v>
          </cell>
          <cell r="AM116" t="str">
            <v>Actuals Extended</v>
          </cell>
          <cell r="AP116">
            <v>32242245.439594232</v>
          </cell>
          <cell r="AQ116">
            <v>42000000</v>
          </cell>
          <cell r="AV116">
            <v>43556</v>
          </cell>
        </row>
        <row r="117">
          <cell r="B117" t="str">
            <v>Cortland Decatur East</v>
          </cell>
          <cell r="C117" t="str">
            <v>E Co House</v>
          </cell>
          <cell r="D117" t="str">
            <v>ech30030</v>
          </cell>
          <cell r="H117">
            <v>0.05</v>
          </cell>
          <cell r="P117" t="str">
            <v/>
          </cell>
          <cell r="Q117">
            <v>0.05</v>
          </cell>
          <cell r="T117" t="str">
            <v>Floating</v>
          </cell>
          <cell r="W117">
            <v>2.5000000000000001E-2</v>
          </cell>
          <cell r="AA117" t="str">
            <v/>
          </cell>
          <cell r="AB117">
            <v>0.75</v>
          </cell>
          <cell r="AG117">
            <v>0</v>
          </cell>
          <cell r="AI117">
            <v>44104</v>
          </cell>
          <cell r="AJ117" t="str">
            <v>No</v>
          </cell>
          <cell r="AM117" t="str">
            <v>Pro Forma</v>
          </cell>
          <cell r="AP117">
            <v>80249486.424500003</v>
          </cell>
          <cell r="AV117" t="str">
            <v/>
          </cell>
        </row>
        <row r="118">
          <cell r="B118" t="str">
            <v>Westview at Lincoln Station</v>
          </cell>
          <cell r="C118" t="str">
            <v>Westview at Lincoln Station</v>
          </cell>
          <cell r="D118" t="str">
            <v>wesls80124</v>
          </cell>
          <cell r="H118">
            <v>4.7500000000000001E-2</v>
          </cell>
          <cell r="P118" t="str">
            <v/>
          </cell>
          <cell r="Q118">
            <v>4.7500000000000001E-2</v>
          </cell>
          <cell r="T118" t="str">
            <v>Floating</v>
          </cell>
          <cell r="W118">
            <v>2.5000000000000001E-2</v>
          </cell>
          <cell r="AA118" t="str">
            <v/>
          </cell>
          <cell r="AB118">
            <v>0.75</v>
          </cell>
          <cell r="AG118">
            <v>0</v>
          </cell>
          <cell r="AI118">
            <v>43830</v>
          </cell>
          <cell r="AJ118" t="str">
            <v>No</v>
          </cell>
          <cell r="AM118" t="str">
            <v>Budget Extended</v>
          </cell>
          <cell r="AP118">
            <v>114718692</v>
          </cell>
          <cell r="AV118" t="str">
            <v/>
          </cell>
        </row>
        <row r="119">
          <cell r="B119" t="str">
            <v>The Garratt</v>
          </cell>
          <cell r="C119" t="str">
            <v>Ohio Admiral Portfolio</v>
          </cell>
          <cell r="D119" t="str">
            <v>rems43081</v>
          </cell>
          <cell r="H119">
            <v>5.5E-2</v>
          </cell>
          <cell r="P119" t="str">
            <v/>
          </cell>
          <cell r="Q119">
            <v>5.5E-2</v>
          </cell>
          <cell r="T119" t="str">
            <v>Floating</v>
          </cell>
          <cell r="W119">
            <v>2.5000000000000001E-2</v>
          </cell>
          <cell r="AA119" t="str">
            <v/>
          </cell>
          <cell r="AB119">
            <v>0.75</v>
          </cell>
          <cell r="AG119">
            <v>0</v>
          </cell>
          <cell r="AI119">
            <v>43738</v>
          </cell>
          <cell r="AJ119" t="str">
            <v>No</v>
          </cell>
          <cell r="AM119" t="str">
            <v>Pro Forma</v>
          </cell>
          <cell r="AP119">
            <v>49056770</v>
          </cell>
          <cell r="AV119" t="str">
            <v/>
          </cell>
        </row>
        <row r="120">
          <cell r="B120" t="str">
            <v>Berkeley Park at New Albany</v>
          </cell>
          <cell r="C120" t="str">
            <v>Ohio Admiral Portfolio</v>
          </cell>
          <cell r="D120" t="str">
            <v>berpna43054</v>
          </cell>
          <cell r="H120">
            <v>5.5E-2</v>
          </cell>
          <cell r="P120" t="str">
            <v/>
          </cell>
          <cell r="Q120">
            <v>5.5E-2</v>
          </cell>
          <cell r="T120" t="str">
            <v>Floating</v>
          </cell>
          <cell r="W120">
            <v>2.5000000000000001E-2</v>
          </cell>
          <cell r="AA120" t="str">
            <v/>
          </cell>
          <cell r="AB120">
            <v>0.75</v>
          </cell>
          <cell r="AG120">
            <v>0</v>
          </cell>
          <cell r="AI120">
            <v>43769</v>
          </cell>
          <cell r="AJ120" t="str">
            <v>No</v>
          </cell>
          <cell r="AM120" t="str">
            <v>Budget Extended</v>
          </cell>
          <cell r="AP120">
            <v>34033370</v>
          </cell>
          <cell r="AV120" t="str">
            <v/>
          </cell>
        </row>
        <row r="121">
          <cell r="B121" t="str">
            <v>Vesta</v>
          </cell>
          <cell r="C121" t="str">
            <v>Vesta</v>
          </cell>
          <cell r="D121" t="str">
            <v>ves35205</v>
          </cell>
          <cell r="H121">
            <v>0.05</v>
          </cell>
          <cell r="P121" t="str">
            <v/>
          </cell>
          <cell r="Q121">
            <v>0.05</v>
          </cell>
          <cell r="T121" t="str">
            <v>Floating</v>
          </cell>
          <cell r="W121">
            <v>2.5000000000000001E-2</v>
          </cell>
          <cell r="AA121" t="str">
            <v/>
          </cell>
          <cell r="AB121">
            <v>0.75</v>
          </cell>
          <cell r="AG121">
            <v>0</v>
          </cell>
          <cell r="AI121">
            <v>44165</v>
          </cell>
          <cell r="AJ121" t="str">
            <v>No</v>
          </cell>
          <cell r="AM121" t="str">
            <v>Pro Forma</v>
          </cell>
          <cell r="AP121">
            <v>84176565.227783918</v>
          </cell>
          <cell r="AV121" t="str">
            <v/>
          </cell>
        </row>
        <row r="122">
          <cell r="B122" t="str">
            <v>Attiva Pearland</v>
          </cell>
          <cell r="C122" t="str">
            <v>Attiva Pearland</v>
          </cell>
          <cell r="D122" t="str">
            <v>attp77581</v>
          </cell>
          <cell r="H122">
            <v>5.2499999999999998E-2</v>
          </cell>
          <cell r="P122" t="str">
            <v/>
          </cell>
          <cell r="Q122">
            <v>5.2499999999999998E-2</v>
          </cell>
          <cell r="T122" t="str">
            <v>Floating</v>
          </cell>
          <cell r="W122">
            <v>2.5000000000000001E-2</v>
          </cell>
          <cell r="AA122" t="str">
            <v/>
          </cell>
          <cell r="AB122">
            <v>0.75</v>
          </cell>
          <cell r="AG122">
            <v>0</v>
          </cell>
          <cell r="AI122">
            <v>43738</v>
          </cell>
          <cell r="AJ122" t="str">
            <v>No</v>
          </cell>
          <cell r="AM122" t="str">
            <v>Pro Forma</v>
          </cell>
          <cell r="AP122">
            <v>22910402.600000001</v>
          </cell>
          <cell r="AV122" t="str">
            <v/>
          </cell>
        </row>
        <row r="123">
          <cell r="B123" t="str">
            <v>Cortland Bryan Place</v>
          </cell>
          <cell r="C123" t="str">
            <v>910 Texas Street</v>
          </cell>
          <cell r="D123" t="str">
            <v>910ts75204</v>
          </cell>
          <cell r="H123">
            <v>0.05</v>
          </cell>
          <cell r="P123" t="str">
            <v/>
          </cell>
          <cell r="Q123">
            <v>0.05</v>
          </cell>
          <cell r="T123" t="str">
            <v>Floating</v>
          </cell>
          <cell r="W123">
            <v>2.5000000000000001E-2</v>
          </cell>
          <cell r="AA123" t="str">
            <v/>
          </cell>
          <cell r="AB123">
            <v>0.75</v>
          </cell>
          <cell r="AG123">
            <v>0</v>
          </cell>
          <cell r="AI123">
            <v>43738</v>
          </cell>
          <cell r="AJ123" t="str">
            <v>No</v>
          </cell>
          <cell r="AM123" t="str">
            <v>Pro Forma</v>
          </cell>
          <cell r="AP123">
            <v>77211019</v>
          </cell>
          <cell r="AV123" t="str">
            <v/>
          </cell>
        </row>
        <row r="124">
          <cell r="B124" t="str">
            <v>Preserve on Fredericksburg</v>
          </cell>
          <cell r="C124" t="str">
            <v>Preserve on Fredericksburg</v>
          </cell>
          <cell r="D124" t="str">
            <v>presf78240</v>
          </cell>
          <cell r="H124">
            <v>0.05</v>
          </cell>
          <cell r="P124" t="str">
            <v/>
          </cell>
          <cell r="Q124">
            <v>0.05</v>
          </cell>
          <cell r="T124" t="str">
            <v>Floating</v>
          </cell>
          <cell r="W124">
            <v>2.5000000000000001E-2</v>
          </cell>
          <cell r="AA124" t="str">
            <v/>
          </cell>
          <cell r="AB124">
            <v>0.75</v>
          </cell>
          <cell r="AG124">
            <v>0</v>
          </cell>
          <cell r="AI124">
            <v>43677</v>
          </cell>
          <cell r="AJ124" t="str">
            <v>No</v>
          </cell>
          <cell r="AM124" t="str">
            <v>Pro Forma</v>
          </cell>
          <cell r="AP124">
            <v>64955156</v>
          </cell>
          <cell r="AV124" t="str">
            <v/>
          </cell>
        </row>
        <row r="125">
          <cell r="B125" t="str">
            <v>Cortland Glade Parks</v>
          </cell>
          <cell r="C125" t="str">
            <v>Suite 2801</v>
          </cell>
          <cell r="D125" t="str">
            <v>suit276039</v>
          </cell>
          <cell r="H125">
            <v>0.05</v>
          </cell>
          <cell r="P125" t="str">
            <v/>
          </cell>
          <cell r="Q125">
            <v>0.05</v>
          </cell>
          <cell r="T125" t="str">
            <v>Floating</v>
          </cell>
          <cell r="W125">
            <v>2.5000000000000001E-2</v>
          </cell>
          <cell r="AA125" t="str">
            <v/>
          </cell>
          <cell r="AB125">
            <v>0.75</v>
          </cell>
          <cell r="AG125">
            <v>0</v>
          </cell>
          <cell r="AI125">
            <v>43190</v>
          </cell>
          <cell r="AJ125" t="str">
            <v>Yes</v>
          </cell>
          <cell r="AM125" t="str">
            <v>Actuals Extended</v>
          </cell>
          <cell r="AP125">
            <v>84165340</v>
          </cell>
          <cell r="AQ125">
            <v>90300000</v>
          </cell>
          <cell r="AV125" t="str">
            <v/>
          </cell>
        </row>
        <row r="126">
          <cell r="B126" t="str">
            <v>5Thousand5</v>
          </cell>
          <cell r="C126" t="str">
            <v>5Thousand5 Galleria</v>
          </cell>
          <cell r="D126" t="str">
            <v>5thous75244</v>
          </cell>
          <cell r="H126">
            <v>0.05</v>
          </cell>
          <cell r="P126" t="str">
            <v/>
          </cell>
          <cell r="Q126">
            <v>0.05</v>
          </cell>
          <cell r="T126" t="str">
            <v>Floating</v>
          </cell>
          <cell r="W126">
            <v>2.5000000000000001E-2</v>
          </cell>
          <cell r="AA126" t="str">
            <v/>
          </cell>
          <cell r="AB126">
            <v>0.75</v>
          </cell>
          <cell r="AG126">
            <v>0</v>
          </cell>
          <cell r="AI126">
            <v>43738</v>
          </cell>
          <cell r="AJ126" t="str">
            <v>No</v>
          </cell>
          <cell r="AM126" t="str">
            <v>Pro Forma</v>
          </cell>
          <cell r="AP126">
            <v>66637282</v>
          </cell>
          <cell r="AV126" t="str">
            <v/>
          </cell>
        </row>
        <row r="127">
          <cell r="B127" t="str">
            <v>Paseo at Bee Cave</v>
          </cell>
          <cell r="C127" t="str">
            <v>Paseo at Bee Cave</v>
          </cell>
          <cell r="D127" t="str">
            <v>pasbc78738</v>
          </cell>
          <cell r="H127">
            <v>4.4999999999999998E-2</v>
          </cell>
          <cell r="P127" t="str">
            <v/>
          </cell>
          <cell r="Q127">
            <v>4.4999999999999998E-2</v>
          </cell>
          <cell r="T127" t="str">
            <v>Floating</v>
          </cell>
          <cell r="W127">
            <v>2.5000000000000001E-2</v>
          </cell>
          <cell r="AA127" t="str">
            <v/>
          </cell>
          <cell r="AB127">
            <v>0.75</v>
          </cell>
          <cell r="AG127">
            <v>0</v>
          </cell>
          <cell r="AI127">
            <v>43830</v>
          </cell>
          <cell r="AJ127" t="str">
            <v>No</v>
          </cell>
          <cell r="AM127" t="str">
            <v>Budget Extended</v>
          </cell>
          <cell r="AP127">
            <v>55101574</v>
          </cell>
          <cell r="AV127" t="str">
            <v/>
          </cell>
        </row>
        <row r="128">
          <cell r="B128" t="str">
            <v>Attiva Peachtree</v>
          </cell>
          <cell r="C128" t="str">
            <v>Attiva Malone</v>
          </cell>
          <cell r="D128" t="str">
            <v>attm30092</v>
          </cell>
          <cell r="H128">
            <v>5.2499999999999998E-2</v>
          </cell>
          <cell r="P128" t="str">
            <v/>
          </cell>
          <cell r="Q128">
            <v>5.2499999999999998E-2</v>
          </cell>
          <cell r="T128" t="str">
            <v>Floating</v>
          </cell>
          <cell r="W128">
            <v>2.5000000000000001E-2</v>
          </cell>
          <cell r="AA128" t="str">
            <v/>
          </cell>
          <cell r="AB128">
            <v>0.75</v>
          </cell>
          <cell r="AG128">
            <v>0</v>
          </cell>
          <cell r="AI128">
            <v>43830</v>
          </cell>
          <cell r="AJ128" t="str">
            <v>No</v>
          </cell>
          <cell r="AM128" t="str">
            <v>Pro Forma</v>
          </cell>
          <cell r="AP128">
            <v>56479788</v>
          </cell>
          <cell r="AQ128">
            <v>56479788</v>
          </cell>
          <cell r="AV128" t="str">
            <v/>
          </cell>
        </row>
        <row r="129">
          <cell r="B129" t="str">
            <v>Cortland North Druid Hills</v>
          </cell>
          <cell r="C129" t="str">
            <v>Portfolio 20 I</v>
          </cell>
          <cell r="D129" t="str">
            <v>sev30329</v>
          </cell>
          <cell r="H129">
            <v>0.05</v>
          </cell>
          <cell r="P129" t="str">
            <v/>
          </cell>
          <cell r="Q129">
            <v>0.05</v>
          </cell>
          <cell r="T129" t="str">
            <v>Floating</v>
          </cell>
          <cell r="W129">
            <v>2.5000000000000001E-2</v>
          </cell>
          <cell r="AA129" t="str">
            <v/>
          </cell>
          <cell r="AB129">
            <v>0.75</v>
          </cell>
          <cell r="AG129">
            <v>0</v>
          </cell>
          <cell r="AI129">
            <v>43100</v>
          </cell>
          <cell r="AJ129" t="str">
            <v>Yes</v>
          </cell>
          <cell r="AM129" t="str">
            <v>Actuals Extended</v>
          </cell>
          <cell r="AP129">
            <v>74388163</v>
          </cell>
          <cell r="AQ129">
            <v>74388163</v>
          </cell>
          <cell r="AV129" t="str">
            <v/>
          </cell>
        </row>
        <row r="130">
          <cell r="B130" t="str">
            <v>Wren Northlake</v>
          </cell>
          <cell r="C130" t="str">
            <v>Portfolio 20 I</v>
          </cell>
          <cell r="D130" t="str">
            <v>wrenn28216</v>
          </cell>
          <cell r="H130">
            <v>0.05</v>
          </cell>
          <cell r="P130" t="str">
            <v/>
          </cell>
          <cell r="Q130">
            <v>0.05</v>
          </cell>
          <cell r="T130" t="str">
            <v>Floating</v>
          </cell>
          <cell r="W130">
            <v>2.5000000000000001E-2</v>
          </cell>
          <cell r="AA130" t="str">
            <v/>
          </cell>
          <cell r="AB130">
            <v>0.75</v>
          </cell>
          <cell r="AG130">
            <v>0</v>
          </cell>
          <cell r="AI130">
            <v>43100</v>
          </cell>
          <cell r="AJ130" t="str">
            <v>Yes</v>
          </cell>
          <cell r="AM130" t="str">
            <v>Actuals Extended</v>
          </cell>
          <cell r="AP130">
            <v>61261512</v>
          </cell>
          <cell r="AQ130">
            <v>61261512</v>
          </cell>
          <cell r="AV130" t="str">
            <v/>
          </cell>
        </row>
        <row r="131">
          <cell r="B131" t="str">
            <v>Cortland Arrowhead Summit</v>
          </cell>
          <cell r="C131" t="str">
            <v>Arrowhead Summit</v>
          </cell>
          <cell r="D131" t="str">
            <v>arrs85308</v>
          </cell>
          <cell r="H131">
            <v>0.05</v>
          </cell>
          <cell r="P131" t="str">
            <v/>
          </cell>
          <cell r="Q131">
            <v>0.05</v>
          </cell>
          <cell r="T131" t="str">
            <v>Floating</v>
          </cell>
          <cell r="W131">
            <v>2.5000000000000001E-2</v>
          </cell>
          <cell r="AA131" t="str">
            <v/>
          </cell>
          <cell r="AB131">
            <v>0.75</v>
          </cell>
          <cell r="AG131">
            <v>0</v>
          </cell>
          <cell r="AI131">
            <v>43738</v>
          </cell>
          <cell r="AJ131" t="str">
            <v>No</v>
          </cell>
          <cell r="AM131" t="str">
            <v>Pro Forma</v>
          </cell>
          <cell r="AP131">
            <v>71997406</v>
          </cell>
          <cell r="AV131" t="str">
            <v/>
          </cell>
        </row>
        <row r="132">
          <cell r="B132" t="str">
            <v>Aurum Falls River</v>
          </cell>
          <cell r="C132" t="str">
            <v>Portfolio 18</v>
          </cell>
          <cell r="D132" t="str">
            <v>aurfr27614</v>
          </cell>
          <cell r="H132">
            <v>5.2499999999999998E-2</v>
          </cell>
          <cell r="P132" t="str">
            <v/>
          </cell>
          <cell r="Q132">
            <v>5.2499999999999998E-2</v>
          </cell>
          <cell r="T132" t="str">
            <v>Floating</v>
          </cell>
          <cell r="W132">
            <v>2.5000000000000001E-2</v>
          </cell>
          <cell r="AA132" t="str">
            <v/>
          </cell>
          <cell r="AB132">
            <v>0.75</v>
          </cell>
          <cell r="AG132">
            <v>0</v>
          </cell>
          <cell r="AI132">
            <v>43708</v>
          </cell>
          <cell r="AJ132" t="str">
            <v>No</v>
          </cell>
          <cell r="AM132" t="str">
            <v>Budget Extended</v>
          </cell>
          <cell r="AP132">
            <v>54080607</v>
          </cell>
          <cell r="AV132" t="str">
            <v/>
          </cell>
        </row>
        <row r="133">
          <cell r="B133" t="str">
            <v>Cortland Southpark Meadows</v>
          </cell>
          <cell r="C133" t="str">
            <v>Portfolio 18</v>
          </cell>
          <cell r="D133" t="str">
            <v>wat78748</v>
          </cell>
          <cell r="H133">
            <v>0.05</v>
          </cell>
          <cell r="P133" t="str">
            <v/>
          </cell>
          <cell r="Q133">
            <v>0.05</v>
          </cell>
          <cell r="T133" t="str">
            <v>Floating</v>
          </cell>
          <cell r="W133">
            <v>2.5000000000000001E-2</v>
          </cell>
          <cell r="AA133" t="str">
            <v/>
          </cell>
          <cell r="AB133">
            <v>0.75</v>
          </cell>
          <cell r="AG133">
            <v>0</v>
          </cell>
          <cell r="AI133">
            <v>43890</v>
          </cell>
          <cell r="AJ133" t="str">
            <v>No</v>
          </cell>
          <cell r="AM133" t="str">
            <v>Pro Forma</v>
          </cell>
          <cell r="AP133">
            <v>52690948</v>
          </cell>
          <cell r="AV133" t="str">
            <v/>
          </cell>
        </row>
        <row r="134">
          <cell r="B134" t="str">
            <v>Bowery Bayside - North Phase</v>
          </cell>
          <cell r="C134" t="str">
            <v>Bowery Bayside</v>
          </cell>
          <cell r="D134" t="str">
            <v>bowbn33616</v>
          </cell>
          <cell r="H134">
            <v>4.7500000000000001E-2</v>
          </cell>
          <cell r="P134" t="str">
            <v/>
          </cell>
          <cell r="Q134">
            <v>4.7500000000000001E-2</v>
          </cell>
          <cell r="T134" t="str">
            <v>Floating</v>
          </cell>
          <cell r="W134">
            <v>2.5000000000000001E-2</v>
          </cell>
          <cell r="AA134" t="str">
            <v/>
          </cell>
          <cell r="AB134">
            <v>0.75</v>
          </cell>
          <cell r="AG134">
            <v>0</v>
          </cell>
          <cell r="AJ134" t="str">
            <v>Yes</v>
          </cell>
          <cell r="AM134" t="str">
            <v>Actuals Extended</v>
          </cell>
          <cell r="AP134">
            <v>149828001.82519433</v>
          </cell>
          <cell r="AQ134">
            <v>149828001.82519433</v>
          </cell>
          <cell r="AV134" t="str">
            <v/>
          </cell>
        </row>
        <row r="135">
          <cell r="B135" t="str">
            <v>Wren Northlake - Phase II</v>
          </cell>
          <cell r="C135" t="str">
            <v>Portfolio 20 II</v>
          </cell>
          <cell r="D135" t="str">
            <v>wrennl28216</v>
          </cell>
          <cell r="H135" t="str">
            <v/>
          </cell>
          <cell r="P135" t="str">
            <v/>
          </cell>
          <cell r="Q135" t="str">
            <v/>
          </cell>
          <cell r="T135" t="str">
            <v>Floating</v>
          </cell>
          <cell r="W135">
            <v>2.5000000000000001E-2</v>
          </cell>
          <cell r="AA135" t="str">
            <v/>
          </cell>
          <cell r="AB135">
            <v>0.75</v>
          </cell>
          <cell r="AG135">
            <v>0</v>
          </cell>
          <cell r="AJ135" t="str">
            <v>Yes</v>
          </cell>
          <cell r="AM135" t="str">
            <v>Actuals Extended</v>
          </cell>
          <cell r="AP135">
            <v>60981533.421891421</v>
          </cell>
          <cell r="AQ135">
            <v>3635555.56</v>
          </cell>
          <cell r="AV135" t="str">
            <v/>
          </cell>
        </row>
        <row r="136">
          <cell r="B136" t="str">
            <v>Cortland Gateway Park</v>
          </cell>
          <cell r="C136" t="str">
            <v>Portfolio 18</v>
          </cell>
          <cell r="D136" t="str">
            <v>lakgp80239</v>
          </cell>
          <cell r="H136">
            <v>5.2499999999999998E-2</v>
          </cell>
          <cell r="P136" t="str">
            <v/>
          </cell>
          <cell r="Q136">
            <v>5.2499999999999998E-2</v>
          </cell>
          <cell r="T136" t="str">
            <v>Floating</v>
          </cell>
          <cell r="W136">
            <v>2.5000000000000001E-2</v>
          </cell>
          <cell r="AA136" t="str">
            <v/>
          </cell>
          <cell r="AB136">
            <v>0.75</v>
          </cell>
          <cell r="AG136">
            <v>0</v>
          </cell>
          <cell r="AI136">
            <v>43890</v>
          </cell>
          <cell r="AJ136" t="str">
            <v>No</v>
          </cell>
          <cell r="AM136" t="str">
            <v>Pro Forma</v>
          </cell>
          <cell r="AP136">
            <v>114236437</v>
          </cell>
          <cell r="AV136" t="str">
            <v/>
          </cell>
        </row>
        <row r="137">
          <cell r="B137" t="str">
            <v>Atria Arista</v>
          </cell>
          <cell r="C137" t="str">
            <v>Portfolio 20 III</v>
          </cell>
          <cell r="D137" t="str">
            <v>atra80021</v>
          </cell>
          <cell r="H137">
            <v>4.7500000000000001E-2</v>
          </cell>
          <cell r="P137" t="str">
            <v/>
          </cell>
          <cell r="Q137">
            <v>4.7500000000000001E-2</v>
          </cell>
          <cell r="T137" t="str">
            <v>Floating</v>
          </cell>
          <cell r="W137">
            <v>2.5000000000000001E-2</v>
          </cell>
          <cell r="AA137" t="str">
            <v/>
          </cell>
          <cell r="AB137">
            <v>0.75</v>
          </cell>
          <cell r="AG137">
            <v>0</v>
          </cell>
          <cell r="AI137">
            <v>43281</v>
          </cell>
          <cell r="AJ137" t="str">
            <v>Yes</v>
          </cell>
          <cell r="AM137" t="str">
            <v>Actuals Extended</v>
          </cell>
          <cell r="AP137">
            <v>63618659</v>
          </cell>
          <cell r="AQ137">
            <v>73000000</v>
          </cell>
          <cell r="AV137" t="str">
            <v/>
          </cell>
        </row>
        <row r="138">
          <cell r="B138" t="str">
            <v>Sovereign at Cinco</v>
          </cell>
          <cell r="C138" t="str">
            <v>Portfolio 20 III</v>
          </cell>
          <cell r="D138" t="str">
            <v>sovc77494</v>
          </cell>
          <cell r="H138">
            <v>0.05</v>
          </cell>
          <cell r="P138" t="str">
            <v/>
          </cell>
          <cell r="Q138">
            <v>0.05</v>
          </cell>
          <cell r="T138" t="str">
            <v>Floating</v>
          </cell>
          <cell r="W138">
            <v>2.5000000000000001E-2</v>
          </cell>
          <cell r="AA138" t="str">
            <v/>
          </cell>
          <cell r="AB138">
            <v>0.75</v>
          </cell>
          <cell r="AG138">
            <v>0</v>
          </cell>
          <cell r="AI138">
            <v>43281</v>
          </cell>
          <cell r="AJ138" t="str">
            <v>Yes</v>
          </cell>
          <cell r="AM138" t="str">
            <v>Actuals Extended</v>
          </cell>
          <cell r="AP138">
            <v>47694273</v>
          </cell>
          <cell r="AQ138">
            <v>56000000</v>
          </cell>
          <cell r="AV138" t="str">
            <v/>
          </cell>
        </row>
        <row r="139">
          <cell r="B139" t="str">
            <v>Sovereign Spring Cypress</v>
          </cell>
          <cell r="C139" t="str">
            <v>Portfolio 20 III</v>
          </cell>
          <cell r="D139" t="str">
            <v>sovsc77388</v>
          </cell>
          <cell r="H139">
            <v>0.05</v>
          </cell>
          <cell r="P139" t="str">
            <v/>
          </cell>
          <cell r="Q139">
            <v>0.05</v>
          </cell>
          <cell r="T139" t="str">
            <v>Floating</v>
          </cell>
          <cell r="W139">
            <v>2.5000000000000001E-2</v>
          </cell>
          <cell r="AA139" t="str">
            <v/>
          </cell>
          <cell r="AB139">
            <v>0.75</v>
          </cell>
          <cell r="AG139">
            <v>0</v>
          </cell>
          <cell r="AI139">
            <v>43281</v>
          </cell>
          <cell r="AJ139" t="str">
            <v>Yes</v>
          </cell>
          <cell r="AM139" t="str">
            <v>Actuals Extended</v>
          </cell>
          <cell r="AP139">
            <v>36781089</v>
          </cell>
          <cell r="AQ139">
            <v>43300000</v>
          </cell>
          <cell r="AV139" t="str">
            <v/>
          </cell>
        </row>
        <row r="140">
          <cell r="B140" t="str">
            <v>Stratus Cinco Ranch</v>
          </cell>
          <cell r="C140" t="str">
            <v>Portfolio 20 III</v>
          </cell>
          <cell r="D140" t="str">
            <v>stratcr77494</v>
          </cell>
          <cell r="H140">
            <v>0.05</v>
          </cell>
          <cell r="P140" t="str">
            <v/>
          </cell>
          <cell r="Q140">
            <v>0.05</v>
          </cell>
          <cell r="T140" t="str">
            <v>Floating</v>
          </cell>
          <cell r="W140">
            <v>2.5000000000000001E-2</v>
          </cell>
          <cell r="AA140" t="str">
            <v/>
          </cell>
          <cell r="AB140">
            <v>0.75</v>
          </cell>
          <cell r="AG140">
            <v>0</v>
          </cell>
          <cell r="AI140">
            <v>43281</v>
          </cell>
          <cell r="AJ140" t="str">
            <v>Yes</v>
          </cell>
          <cell r="AM140" t="str">
            <v>Actuals Extended</v>
          </cell>
          <cell r="AP140">
            <v>28830864</v>
          </cell>
          <cell r="AQ140">
            <v>34200000</v>
          </cell>
          <cell r="AV140" t="str">
            <v/>
          </cell>
        </row>
        <row r="141">
          <cell r="B141" t="str">
            <v>Venue at Richmond</v>
          </cell>
          <cell r="C141" t="str">
            <v>Portfolio 20 III</v>
          </cell>
          <cell r="D141" t="str">
            <v>venr77469</v>
          </cell>
          <cell r="H141">
            <v>0.05</v>
          </cell>
          <cell r="P141" t="str">
            <v/>
          </cell>
          <cell r="Q141">
            <v>0.05</v>
          </cell>
          <cell r="T141" t="str">
            <v>Floating</v>
          </cell>
          <cell r="W141">
            <v>2.5000000000000001E-2</v>
          </cell>
          <cell r="AA141" t="str">
            <v/>
          </cell>
          <cell r="AB141">
            <v>0.75</v>
          </cell>
          <cell r="AG141">
            <v>0</v>
          </cell>
          <cell r="AI141">
            <v>43281</v>
          </cell>
          <cell r="AJ141" t="str">
            <v>Yes</v>
          </cell>
          <cell r="AM141" t="str">
            <v>Actuals Extended</v>
          </cell>
          <cell r="AP141">
            <v>44419025</v>
          </cell>
          <cell r="AQ141">
            <v>44700000</v>
          </cell>
          <cell r="AV141" t="str">
            <v/>
          </cell>
        </row>
        <row r="142">
          <cell r="B142" t="str">
            <v>Venue Spring Plaza</v>
          </cell>
          <cell r="C142" t="str">
            <v>Portfolio 20 III</v>
          </cell>
          <cell r="D142" t="str">
            <v>vensp77388</v>
          </cell>
          <cell r="H142">
            <v>0.05</v>
          </cell>
          <cell r="P142" t="str">
            <v/>
          </cell>
          <cell r="Q142">
            <v>0.05</v>
          </cell>
          <cell r="T142" t="str">
            <v>Floating</v>
          </cell>
          <cell r="W142">
            <v>2.5000000000000001E-2</v>
          </cell>
          <cell r="AA142" t="str">
            <v/>
          </cell>
          <cell r="AB142">
            <v>0.75</v>
          </cell>
          <cell r="AG142">
            <v>0</v>
          </cell>
          <cell r="AI142">
            <v>43281</v>
          </cell>
          <cell r="AJ142" t="str">
            <v>Yes</v>
          </cell>
          <cell r="AM142" t="str">
            <v>Actuals Extended</v>
          </cell>
          <cell r="AP142">
            <v>41994883</v>
          </cell>
          <cell r="AQ142">
            <v>52600000</v>
          </cell>
          <cell r="AV142" t="str">
            <v/>
          </cell>
        </row>
        <row r="143">
          <cell r="B143" t="str">
            <v>Cortland Bellevue</v>
          </cell>
          <cell r="C143" t="str">
            <v>Portfolio 20 III</v>
          </cell>
          <cell r="D143" t="str">
            <v>corb37209</v>
          </cell>
          <cell r="H143">
            <v>5.2499999999999998E-2</v>
          </cell>
          <cell r="P143" t="str">
            <v/>
          </cell>
          <cell r="Q143">
            <v>5.2499999999999998E-2</v>
          </cell>
          <cell r="T143" t="str">
            <v>Floating</v>
          </cell>
          <cell r="W143">
            <v>2.5000000000000001E-2</v>
          </cell>
          <cell r="AA143" t="str">
            <v/>
          </cell>
          <cell r="AB143">
            <v>0.75</v>
          </cell>
          <cell r="AG143">
            <v>0</v>
          </cell>
          <cell r="AI143">
            <v>43281</v>
          </cell>
          <cell r="AJ143" t="str">
            <v>Yes</v>
          </cell>
          <cell r="AM143" t="str">
            <v>Actuals Extended</v>
          </cell>
          <cell r="AP143">
            <v>73032605</v>
          </cell>
          <cell r="AQ143">
            <v>73500000</v>
          </cell>
          <cell r="AV143" t="str">
            <v/>
          </cell>
        </row>
        <row r="144">
          <cell r="B144" t="str">
            <v>Harbor At Lake Howell</v>
          </cell>
          <cell r="C144" t="str">
            <v>YieldCo I</v>
          </cell>
          <cell r="D144" t="str">
            <v>harlhy32707</v>
          </cell>
          <cell r="H144">
            <v>5.2499999999999998E-2</v>
          </cell>
          <cell r="P144" t="str">
            <v/>
          </cell>
          <cell r="Q144">
            <v>5.2499999999999998E-2</v>
          </cell>
          <cell r="T144" t="str">
            <v>Floating</v>
          </cell>
          <cell r="W144">
            <v>2.5000000000000001E-2</v>
          </cell>
          <cell r="AA144" t="str">
            <v/>
          </cell>
          <cell r="AB144">
            <v>0.75</v>
          </cell>
          <cell r="AG144">
            <v>0</v>
          </cell>
          <cell r="AI144">
            <v>43131</v>
          </cell>
          <cell r="AJ144" t="str">
            <v>Yes</v>
          </cell>
          <cell r="AM144" t="str">
            <v>Actuals Extended</v>
          </cell>
          <cell r="AP144">
            <v>68355635</v>
          </cell>
          <cell r="AV144" t="str">
            <v/>
          </cell>
        </row>
        <row r="145">
          <cell r="B145" t="str">
            <v>Park 83</v>
          </cell>
          <cell r="C145" t="str">
            <v>YieldCo I</v>
          </cell>
          <cell r="D145" t="str">
            <v>par8y30076</v>
          </cell>
          <cell r="H145">
            <v>0.05</v>
          </cell>
          <cell r="P145" t="str">
            <v/>
          </cell>
          <cell r="Q145">
            <v>0.05</v>
          </cell>
          <cell r="T145" t="str">
            <v>Floating</v>
          </cell>
          <cell r="W145">
            <v>2.5000000000000001E-2</v>
          </cell>
          <cell r="AA145" t="str">
            <v/>
          </cell>
          <cell r="AB145">
            <v>0.75</v>
          </cell>
          <cell r="AG145">
            <v>0</v>
          </cell>
          <cell r="AI145">
            <v>43131</v>
          </cell>
          <cell r="AJ145" t="str">
            <v>Yes</v>
          </cell>
          <cell r="AM145" t="str">
            <v>Actuals Extended</v>
          </cell>
          <cell r="AP145">
            <v>105821375</v>
          </cell>
          <cell r="AV145" t="str">
            <v/>
          </cell>
        </row>
        <row r="146">
          <cell r="B146" t="str">
            <v>Watermark at East Cobb</v>
          </cell>
          <cell r="C146" t="str">
            <v>YieldCo I</v>
          </cell>
          <cell r="D146" t="str">
            <v>watecy30062</v>
          </cell>
          <cell r="H146">
            <v>5.2499999999999998E-2</v>
          </cell>
          <cell r="P146" t="str">
            <v/>
          </cell>
          <cell r="Q146">
            <v>5.2499999999999998E-2</v>
          </cell>
          <cell r="T146" t="str">
            <v>Floating</v>
          </cell>
          <cell r="W146">
            <v>2.5000000000000001E-2</v>
          </cell>
          <cell r="AA146" t="str">
            <v/>
          </cell>
          <cell r="AB146">
            <v>0.75</v>
          </cell>
          <cell r="AG146">
            <v>0</v>
          </cell>
          <cell r="AI146">
            <v>43861</v>
          </cell>
          <cell r="AJ146" t="str">
            <v>No</v>
          </cell>
          <cell r="AM146" t="str">
            <v>Pro Forma</v>
          </cell>
          <cell r="AP146">
            <v>88528301</v>
          </cell>
          <cell r="AV146" t="str">
            <v/>
          </cell>
        </row>
        <row r="147">
          <cell r="B147" t="str">
            <v>Attiva Lakeway</v>
          </cell>
          <cell r="C147" t="str">
            <v>Attiva Lakeway</v>
          </cell>
          <cell r="D147" t="str">
            <v>attl78734</v>
          </cell>
          <cell r="H147" t="str">
            <v/>
          </cell>
          <cell r="P147" t="str">
            <v/>
          </cell>
          <cell r="Q147" t="str">
            <v/>
          </cell>
          <cell r="T147" t="str">
            <v>Floating</v>
          </cell>
          <cell r="W147">
            <v>2.5000000000000001E-2</v>
          </cell>
          <cell r="AA147" t="str">
            <v/>
          </cell>
          <cell r="AB147">
            <v>0.75</v>
          </cell>
          <cell r="AG147">
            <v>0</v>
          </cell>
          <cell r="AJ147" t="str">
            <v>Yes</v>
          </cell>
          <cell r="AM147" t="str">
            <v>Actuals Extended</v>
          </cell>
          <cell r="AP147">
            <v>46037393.378603525</v>
          </cell>
          <cell r="AQ147">
            <v>5260554.45</v>
          </cell>
          <cell r="AV147" t="str">
            <v/>
          </cell>
        </row>
        <row r="148">
          <cell r="B148" t="str">
            <v>Ascot Road</v>
          </cell>
          <cell r="C148" t="str">
            <v>Cortland UK</v>
          </cell>
          <cell r="D148" t="str">
            <v>ascrWD188AL</v>
          </cell>
          <cell r="H148" t="str">
            <v/>
          </cell>
          <cell r="P148" t="str">
            <v/>
          </cell>
          <cell r="Q148" t="str">
            <v/>
          </cell>
          <cell r="T148" t="str">
            <v>Floating</v>
          </cell>
          <cell r="W148">
            <v>2.5000000000000001E-2</v>
          </cell>
          <cell r="AA148" t="str">
            <v/>
          </cell>
          <cell r="AB148">
            <v>0.75</v>
          </cell>
          <cell r="AG148">
            <v>0</v>
          </cell>
          <cell r="AJ148" t="str">
            <v>Yes</v>
          </cell>
          <cell r="AM148" t="str">
            <v>Actuals Extended</v>
          </cell>
          <cell r="AP148">
            <v>178728698.13924998</v>
          </cell>
          <cell r="AQ148">
            <v>1493120</v>
          </cell>
          <cell r="AV148" t="str">
            <v/>
          </cell>
        </row>
        <row r="149">
          <cell r="B149" t="str">
            <v>Attiva Central Park</v>
          </cell>
          <cell r="C149" t="str">
            <v>Attiva Central Park</v>
          </cell>
          <cell r="D149" t="str">
            <v>attcp75052</v>
          </cell>
          <cell r="H149">
            <v>0.05</v>
          </cell>
          <cell r="P149" t="str">
            <v/>
          </cell>
          <cell r="Q149">
            <v>0.05</v>
          </cell>
          <cell r="T149" t="str">
            <v>Floating</v>
          </cell>
          <cell r="W149">
            <v>2.5000000000000001E-2</v>
          </cell>
          <cell r="AA149" t="str">
            <v/>
          </cell>
          <cell r="AB149">
            <v>0.75</v>
          </cell>
          <cell r="AG149">
            <v>0</v>
          </cell>
          <cell r="AI149">
            <v>43890</v>
          </cell>
          <cell r="AJ149" t="str">
            <v>No</v>
          </cell>
          <cell r="AM149" t="str">
            <v>Pro Forma</v>
          </cell>
          <cell r="AP149">
            <v>20672745</v>
          </cell>
          <cell r="AV149" t="str">
            <v/>
          </cell>
        </row>
        <row r="150">
          <cell r="B150" t="str">
            <v>Cortland Windsong Ranch</v>
          </cell>
          <cell r="C150" t="str">
            <v>Portfolio 20 III</v>
          </cell>
          <cell r="D150" t="str">
            <v>adwr75078</v>
          </cell>
          <cell r="H150">
            <v>0.05</v>
          </cell>
          <cell r="P150" t="str">
            <v/>
          </cell>
          <cell r="Q150">
            <v>0.05</v>
          </cell>
          <cell r="T150" t="str">
            <v>Floating</v>
          </cell>
          <cell r="W150">
            <v>2.5000000000000001E-2</v>
          </cell>
          <cell r="AA150" t="str">
            <v/>
          </cell>
          <cell r="AB150">
            <v>0.75</v>
          </cell>
          <cell r="AG150">
            <v>0</v>
          </cell>
          <cell r="AI150">
            <v>43465</v>
          </cell>
          <cell r="AJ150" t="str">
            <v>Yes</v>
          </cell>
          <cell r="AM150" t="str">
            <v>Actuals Extended</v>
          </cell>
          <cell r="AP150">
            <v>58230443</v>
          </cell>
          <cell r="AQ150">
            <v>62400000</v>
          </cell>
          <cell r="AV150" t="str">
            <v/>
          </cell>
        </row>
        <row r="151">
          <cell r="B151" t="str">
            <v>North Haven</v>
          </cell>
          <cell r="C151" t="str">
            <v>Portfolio 20 III</v>
          </cell>
          <cell r="D151" t="str">
            <v>norh77433</v>
          </cell>
          <cell r="H151">
            <v>0.05</v>
          </cell>
          <cell r="P151" t="str">
            <v/>
          </cell>
          <cell r="Q151">
            <v>0.05</v>
          </cell>
          <cell r="T151" t="str">
            <v>Floating</v>
          </cell>
          <cell r="W151">
            <v>2.5000000000000001E-2</v>
          </cell>
          <cell r="AA151" t="str">
            <v/>
          </cell>
          <cell r="AB151">
            <v>0.75</v>
          </cell>
          <cell r="AG151">
            <v>0</v>
          </cell>
          <cell r="AI151">
            <v>43220</v>
          </cell>
          <cell r="AJ151" t="str">
            <v>Yes</v>
          </cell>
          <cell r="AM151" t="str">
            <v>Actuals Extended</v>
          </cell>
          <cell r="AP151">
            <v>52710319</v>
          </cell>
          <cell r="AQ151">
            <v>57700000</v>
          </cell>
          <cell r="AV151" t="str">
            <v/>
          </cell>
        </row>
        <row r="152">
          <cell r="B152" t="str">
            <v>Cortland Morrison Plantation</v>
          </cell>
          <cell r="C152" t="str">
            <v>Portfolio 20 III</v>
          </cell>
          <cell r="D152" t="str">
            <v>sormp28117</v>
          </cell>
          <cell r="H152">
            <v>0.05</v>
          </cell>
          <cell r="P152" t="str">
            <v/>
          </cell>
          <cell r="Q152">
            <v>0.05</v>
          </cell>
          <cell r="T152" t="str">
            <v>Floating</v>
          </cell>
          <cell r="W152">
            <v>2.5000000000000001E-2</v>
          </cell>
          <cell r="AA152" t="str">
            <v/>
          </cell>
          <cell r="AB152">
            <v>0.75</v>
          </cell>
          <cell r="AG152">
            <v>0</v>
          </cell>
          <cell r="AI152">
            <v>43373</v>
          </cell>
          <cell r="AJ152" t="str">
            <v>Yes</v>
          </cell>
          <cell r="AM152" t="str">
            <v>Actuals Extended</v>
          </cell>
          <cell r="AP152">
            <v>34035091</v>
          </cell>
          <cell r="AQ152">
            <v>39600000</v>
          </cell>
          <cell r="AV152" t="str">
            <v/>
          </cell>
        </row>
        <row r="153">
          <cell r="B153" t="str">
            <v>Cortland Belgate</v>
          </cell>
          <cell r="C153" t="str">
            <v>Portfolio 20 III</v>
          </cell>
          <cell r="D153" t="str">
            <v>sovb28262</v>
          </cell>
          <cell r="H153">
            <v>0.05</v>
          </cell>
          <cell r="P153" t="str">
            <v/>
          </cell>
          <cell r="Q153">
            <v>0.05</v>
          </cell>
          <cell r="T153" t="str">
            <v>Floating</v>
          </cell>
          <cell r="W153">
            <v>2.5000000000000001E-2</v>
          </cell>
          <cell r="AA153" t="str">
            <v/>
          </cell>
          <cell r="AB153">
            <v>0.75</v>
          </cell>
          <cell r="AG153">
            <v>0</v>
          </cell>
          <cell r="AI153">
            <v>43343</v>
          </cell>
          <cell r="AJ153" t="str">
            <v>Yes</v>
          </cell>
          <cell r="AM153" t="str">
            <v>Actuals Extended</v>
          </cell>
          <cell r="AP153">
            <v>47262164</v>
          </cell>
          <cell r="AQ153">
            <v>51200000</v>
          </cell>
          <cell r="AV153" t="str">
            <v/>
          </cell>
        </row>
        <row r="154">
          <cell r="B154" t="str">
            <v>Cortland Preston North</v>
          </cell>
          <cell r="C154" t="str">
            <v>Portfolio 20 III</v>
          </cell>
          <cell r="D154" t="str">
            <v>sovpr75035</v>
          </cell>
          <cell r="H154">
            <v>0.05</v>
          </cell>
          <cell r="P154" t="str">
            <v/>
          </cell>
          <cell r="Q154">
            <v>0.05</v>
          </cell>
          <cell r="T154" t="str">
            <v>Floating</v>
          </cell>
          <cell r="W154">
            <v>2.5000000000000001E-2</v>
          </cell>
          <cell r="AA154" t="str">
            <v/>
          </cell>
          <cell r="AB154">
            <v>0.75</v>
          </cell>
          <cell r="AG154">
            <v>0</v>
          </cell>
          <cell r="AI154">
            <v>43465</v>
          </cell>
          <cell r="AJ154" t="str">
            <v>Yes</v>
          </cell>
          <cell r="AM154" t="str">
            <v>Actuals Extended</v>
          </cell>
          <cell r="AP154">
            <v>64553468</v>
          </cell>
          <cell r="AQ154">
            <v>69300000</v>
          </cell>
          <cell r="AV154" t="str">
            <v/>
          </cell>
        </row>
        <row r="155">
          <cell r="B155" t="str">
            <v>Stratus</v>
          </cell>
          <cell r="C155" t="str">
            <v>Portfolio 20 III</v>
          </cell>
          <cell r="D155" t="str">
            <v>stratpcr75034</v>
          </cell>
          <cell r="H155">
            <v>0.05</v>
          </cell>
          <cell r="P155" t="str">
            <v/>
          </cell>
          <cell r="Q155">
            <v>0.05</v>
          </cell>
          <cell r="T155" t="str">
            <v>Floating</v>
          </cell>
          <cell r="W155">
            <v>2.5000000000000001E-2</v>
          </cell>
          <cell r="AA155" t="str">
            <v/>
          </cell>
          <cell r="AB155">
            <v>0.75</v>
          </cell>
          <cell r="AG155">
            <v>0</v>
          </cell>
          <cell r="AI155">
            <v>43220</v>
          </cell>
          <cell r="AJ155" t="str">
            <v>Yes</v>
          </cell>
          <cell r="AM155" t="str">
            <v>Actuals Extended</v>
          </cell>
          <cell r="AP155">
            <v>38775863</v>
          </cell>
          <cell r="AQ155">
            <v>45400000</v>
          </cell>
          <cell r="AV155" t="str">
            <v/>
          </cell>
        </row>
        <row r="156">
          <cell r="B156" t="str">
            <v>Vera Presidio</v>
          </cell>
          <cell r="C156" t="str">
            <v>Portfolio 20 III</v>
          </cell>
          <cell r="D156" t="str">
            <v>verp76177</v>
          </cell>
          <cell r="H156">
            <v>0.05</v>
          </cell>
          <cell r="P156" t="str">
            <v/>
          </cell>
          <cell r="Q156">
            <v>0.05</v>
          </cell>
          <cell r="T156" t="str">
            <v>Floating</v>
          </cell>
          <cell r="W156">
            <v>2.5000000000000001E-2</v>
          </cell>
          <cell r="AA156" t="str">
            <v/>
          </cell>
          <cell r="AB156">
            <v>0.75</v>
          </cell>
          <cell r="AG156">
            <v>0</v>
          </cell>
          <cell r="AI156">
            <v>43404</v>
          </cell>
          <cell r="AJ156" t="str">
            <v>Yes</v>
          </cell>
          <cell r="AM156" t="str">
            <v>Actuals Extended</v>
          </cell>
          <cell r="AP156">
            <v>42442220</v>
          </cell>
          <cell r="AQ156">
            <v>57000000</v>
          </cell>
          <cell r="AV156" t="str">
            <v/>
          </cell>
        </row>
        <row r="157">
          <cell r="B157" t="str">
            <v>Cortland Midtown East</v>
          </cell>
          <cell r="C157" t="str">
            <v>Portfolio 20 III</v>
          </cell>
          <cell r="D157" t="str">
            <v>v627604</v>
          </cell>
          <cell r="H157">
            <v>0.05</v>
          </cell>
          <cell r="P157" t="str">
            <v/>
          </cell>
          <cell r="Q157">
            <v>0.05</v>
          </cell>
          <cell r="T157" t="str">
            <v>Floating</v>
          </cell>
          <cell r="W157">
            <v>2.5000000000000001E-2</v>
          </cell>
          <cell r="AA157" t="str">
            <v/>
          </cell>
          <cell r="AB157">
            <v>0.75</v>
          </cell>
          <cell r="AG157">
            <v>0</v>
          </cell>
          <cell r="AI157">
            <v>43343</v>
          </cell>
          <cell r="AJ157" t="str">
            <v>Yes</v>
          </cell>
          <cell r="AM157" t="str">
            <v>Actuals Extended</v>
          </cell>
          <cell r="AP157">
            <v>59790204</v>
          </cell>
          <cell r="AQ157">
            <v>63100000</v>
          </cell>
          <cell r="AV157" t="str">
            <v/>
          </cell>
        </row>
        <row r="158">
          <cell r="B158" t="str">
            <v>Avion Shadow Creek Ranch</v>
          </cell>
          <cell r="C158" t="str">
            <v>Portfolio 20 III</v>
          </cell>
          <cell r="D158" t="str">
            <v>avscr77584</v>
          </cell>
          <cell r="H158">
            <v>0.05</v>
          </cell>
          <cell r="P158" t="str">
            <v/>
          </cell>
          <cell r="Q158">
            <v>0.05</v>
          </cell>
          <cell r="T158" t="str">
            <v>Floating</v>
          </cell>
          <cell r="W158">
            <v>2.5000000000000001E-2</v>
          </cell>
          <cell r="AA158" t="str">
            <v/>
          </cell>
          <cell r="AB158">
            <v>0.75</v>
          </cell>
          <cell r="AG158">
            <v>0</v>
          </cell>
          <cell r="AI158">
            <v>43190</v>
          </cell>
          <cell r="AJ158" t="str">
            <v>Yes</v>
          </cell>
          <cell r="AM158" t="str">
            <v>Actuals Extended</v>
          </cell>
          <cell r="AP158">
            <v>54394190</v>
          </cell>
          <cell r="AQ158">
            <v>58100000</v>
          </cell>
          <cell r="AV158" t="str">
            <v/>
          </cell>
        </row>
        <row r="159">
          <cell r="B159" t="str">
            <v>Vue Kingsland</v>
          </cell>
          <cell r="C159" t="str">
            <v>Portfolio 20 III</v>
          </cell>
          <cell r="D159" t="str">
            <v>vk77094</v>
          </cell>
          <cell r="H159">
            <v>0.05</v>
          </cell>
          <cell r="P159" t="str">
            <v/>
          </cell>
          <cell r="Q159">
            <v>0.05</v>
          </cell>
          <cell r="T159" t="str">
            <v>Floating</v>
          </cell>
          <cell r="W159">
            <v>2.5000000000000001E-2</v>
          </cell>
          <cell r="AA159" t="str">
            <v/>
          </cell>
          <cell r="AB159">
            <v>0.75</v>
          </cell>
          <cell r="AG159">
            <v>0</v>
          </cell>
          <cell r="AI159">
            <v>43404</v>
          </cell>
          <cell r="AJ159" t="str">
            <v>Yes</v>
          </cell>
          <cell r="AM159" t="str">
            <v>Actuals Extended</v>
          </cell>
          <cell r="AP159">
            <v>60225502</v>
          </cell>
          <cell r="AQ159">
            <v>72800000</v>
          </cell>
          <cell r="AV159" t="str">
            <v/>
          </cell>
        </row>
        <row r="160">
          <cell r="B160" t="str">
            <v>Cortland Hunters Creek</v>
          </cell>
          <cell r="C160" t="str">
            <v>Cortland Hunters Creek</v>
          </cell>
          <cell r="D160" t="str">
            <v>corhc34741</v>
          </cell>
          <cell r="H160">
            <v>4.8750000000000002E-2</v>
          </cell>
          <cell r="P160" t="str">
            <v/>
          </cell>
          <cell r="Q160">
            <v>4.8750000000000002E-2</v>
          </cell>
          <cell r="T160" t="str">
            <v>Floating</v>
          </cell>
          <cell r="W160">
            <v>2.5000000000000001E-2</v>
          </cell>
          <cell r="AA160" t="str">
            <v/>
          </cell>
          <cell r="AB160">
            <v>0.75</v>
          </cell>
          <cell r="AG160">
            <v>0</v>
          </cell>
          <cell r="AI160">
            <v>43373</v>
          </cell>
          <cell r="AJ160" t="str">
            <v>Yes</v>
          </cell>
          <cell r="AM160" t="str">
            <v>Actuals Extended</v>
          </cell>
          <cell r="AP160">
            <v>61615876</v>
          </cell>
          <cell r="AQ160">
            <v>61200000</v>
          </cell>
          <cell r="AV160">
            <v>43451</v>
          </cell>
        </row>
        <row r="161">
          <cell r="B161" t="str">
            <v>Attiva Farmers Market</v>
          </cell>
          <cell r="C161" t="str">
            <v>Attiva Farmers Market</v>
          </cell>
          <cell r="D161" t="str">
            <v>attfm75201</v>
          </cell>
          <cell r="H161" t="str">
            <v/>
          </cell>
          <cell r="P161" t="str">
            <v/>
          </cell>
          <cell r="Q161" t="str">
            <v/>
          </cell>
          <cell r="T161" t="str">
            <v>Floating</v>
          </cell>
          <cell r="W161">
            <v>2.5000000000000001E-2</v>
          </cell>
          <cell r="AA161" t="str">
            <v/>
          </cell>
          <cell r="AB161">
            <v>0.75</v>
          </cell>
          <cell r="AG161">
            <v>0</v>
          </cell>
          <cell r="AJ161" t="str">
            <v>Yes</v>
          </cell>
          <cell r="AM161" t="str">
            <v>Actuals Extended</v>
          </cell>
          <cell r="AP161">
            <v>53608374.015305981</v>
          </cell>
          <cell r="AQ161">
            <v>2479980.8099999996</v>
          </cell>
          <cell r="AV161" t="str">
            <v/>
          </cell>
        </row>
        <row r="162">
          <cell r="B162" t="str">
            <v>Cortland West Boynton</v>
          </cell>
          <cell r="C162" t="str">
            <v>Portfolio 18</v>
          </cell>
          <cell r="D162" t="str">
            <v>corwb33437</v>
          </cell>
          <cell r="H162">
            <v>0.05</v>
          </cell>
          <cell r="P162" t="str">
            <v/>
          </cell>
          <cell r="Q162">
            <v>0.05</v>
          </cell>
          <cell r="T162" t="str">
            <v>Floating</v>
          </cell>
          <cell r="W162">
            <v>2.5000000000000001E-2</v>
          </cell>
          <cell r="AA162" t="str">
            <v/>
          </cell>
          <cell r="AB162">
            <v>0.75</v>
          </cell>
          <cell r="AG162">
            <v>0</v>
          </cell>
          <cell r="AI162">
            <v>43830</v>
          </cell>
          <cell r="AJ162" t="str">
            <v>No</v>
          </cell>
          <cell r="AM162" t="str">
            <v>Pro Forma</v>
          </cell>
          <cell r="AP162">
            <v>63357012</v>
          </cell>
          <cell r="AV162" t="str">
            <v/>
          </cell>
        </row>
        <row r="163">
          <cell r="B163" t="str">
            <v>Attiva Pearland - Phase II</v>
          </cell>
          <cell r="C163" t="str">
            <v>Attiva Pearland</v>
          </cell>
          <cell r="D163" t="str">
            <v>attp277581</v>
          </cell>
          <cell r="H163" t="str">
            <v/>
          </cell>
          <cell r="P163" t="str">
            <v/>
          </cell>
          <cell r="Q163" t="str">
            <v/>
          </cell>
          <cell r="T163" t="str">
            <v>Floating</v>
          </cell>
          <cell r="W163">
            <v>2.5000000000000001E-2</v>
          </cell>
          <cell r="AA163" t="str">
            <v/>
          </cell>
          <cell r="AB163">
            <v>0.75</v>
          </cell>
          <cell r="AG163">
            <v>0</v>
          </cell>
          <cell r="AJ163" t="str">
            <v>Yes</v>
          </cell>
          <cell r="AM163" t="str">
            <v>Actuals Extended</v>
          </cell>
          <cell r="AP163">
            <v>25165670.163174137</v>
          </cell>
          <cell r="AQ163">
            <v>2278631.7000000002</v>
          </cell>
          <cell r="AV163" t="str">
            <v/>
          </cell>
        </row>
        <row r="164">
          <cell r="B164" t="str">
            <v>Cortland Waters Edge</v>
          </cell>
          <cell r="C164" t="str">
            <v>GTIS Portfolio</v>
          </cell>
          <cell r="D164" t="str">
            <v>corwe75229</v>
          </cell>
          <cell r="H164">
            <v>0.05</v>
          </cell>
          <cell r="P164" t="str">
            <v/>
          </cell>
          <cell r="Q164">
            <v>0.05</v>
          </cell>
          <cell r="T164" t="str">
            <v>Floating</v>
          </cell>
          <cell r="W164">
            <v>2.5000000000000001E-2</v>
          </cell>
          <cell r="AA164" t="str">
            <v/>
          </cell>
          <cell r="AB164">
            <v>0.75</v>
          </cell>
          <cell r="AG164">
            <v>0</v>
          </cell>
          <cell r="AI164">
            <v>44074</v>
          </cell>
          <cell r="AJ164" t="str">
            <v>No</v>
          </cell>
          <cell r="AM164" t="str">
            <v>Pro Forma</v>
          </cell>
          <cell r="AP164">
            <v>117863601</v>
          </cell>
          <cell r="AV164" t="str">
            <v/>
          </cell>
        </row>
        <row r="165">
          <cell r="B165" t="str">
            <v>Cortland Jubilee Park</v>
          </cell>
          <cell r="C165" t="str">
            <v>GTIS Portfolio</v>
          </cell>
          <cell r="D165" t="str">
            <v>corjp32822</v>
          </cell>
          <cell r="H165">
            <v>0.05</v>
          </cell>
          <cell r="P165" t="str">
            <v/>
          </cell>
          <cell r="Q165">
            <v>0.05</v>
          </cell>
          <cell r="T165" t="str">
            <v>Floating</v>
          </cell>
          <cell r="W165">
            <v>2.5000000000000001E-2</v>
          </cell>
          <cell r="AA165" t="str">
            <v/>
          </cell>
          <cell r="AB165">
            <v>0.75</v>
          </cell>
          <cell r="AG165">
            <v>0</v>
          </cell>
          <cell r="AI165">
            <v>44074</v>
          </cell>
          <cell r="AJ165" t="str">
            <v>No</v>
          </cell>
          <cell r="AM165" t="str">
            <v>Pro Forma</v>
          </cell>
          <cell r="AP165">
            <v>70610256</v>
          </cell>
          <cell r="AV165" t="str">
            <v/>
          </cell>
        </row>
        <row r="166">
          <cell r="B166" t="str">
            <v>Jefferson Lakeside</v>
          </cell>
          <cell r="C166" t="str">
            <v>Jefferson Lakeside</v>
          </cell>
          <cell r="D166" t="str">
            <v>jefl30062</v>
          </cell>
          <cell r="H166">
            <v>5.2499999999999998E-2</v>
          </cell>
          <cell r="P166" t="str">
            <v/>
          </cell>
          <cell r="Q166">
            <v>5.2499999999999998E-2</v>
          </cell>
          <cell r="T166" t="str">
            <v>Floating</v>
          </cell>
          <cell r="W166">
            <v>2.5000000000000001E-2</v>
          </cell>
          <cell r="AA166" t="str">
            <v/>
          </cell>
          <cell r="AB166">
            <v>0.75</v>
          </cell>
          <cell r="AG166">
            <v>0</v>
          </cell>
          <cell r="AI166">
            <v>44227</v>
          </cell>
          <cell r="AJ166" t="str">
            <v>No</v>
          </cell>
          <cell r="AM166" t="str">
            <v>Pro Forma</v>
          </cell>
          <cell r="AP166">
            <v>67798701</v>
          </cell>
          <cell r="AQ166">
            <v>67798701</v>
          </cell>
          <cell r="AV166" t="str">
            <v/>
          </cell>
        </row>
        <row r="167">
          <cell r="B167" t="str">
            <v>Lighthouse at Willowbrook</v>
          </cell>
          <cell r="C167" t="str">
            <v>Portfolio 18</v>
          </cell>
          <cell r="D167" t="str">
            <v>ligw77064</v>
          </cell>
          <cell r="H167">
            <v>0.05</v>
          </cell>
          <cell r="P167" t="str">
            <v/>
          </cell>
          <cell r="Q167">
            <v>0.05</v>
          </cell>
          <cell r="T167" t="str">
            <v>Floating</v>
          </cell>
          <cell r="W167">
            <v>2.5000000000000001E-2</v>
          </cell>
          <cell r="AA167" t="str">
            <v/>
          </cell>
          <cell r="AB167">
            <v>0.75</v>
          </cell>
          <cell r="AG167">
            <v>0</v>
          </cell>
          <cell r="AI167">
            <v>44043</v>
          </cell>
          <cell r="AJ167" t="str">
            <v>No</v>
          </cell>
          <cell r="AM167" t="str">
            <v>Pro Forma</v>
          </cell>
          <cell r="AP167">
            <v>53756129</v>
          </cell>
          <cell r="AV167" t="str">
            <v/>
          </cell>
        </row>
        <row r="168">
          <cell r="B168" t="str">
            <v>Cortland Med Center</v>
          </cell>
          <cell r="C168" t="str">
            <v>Portfolio 18</v>
          </cell>
          <cell r="D168" t="str">
            <v>vilc77054</v>
          </cell>
          <cell r="H168">
            <v>0.05</v>
          </cell>
          <cell r="P168" t="str">
            <v/>
          </cell>
          <cell r="Q168">
            <v>0.05</v>
          </cell>
          <cell r="T168" t="str">
            <v>Floating</v>
          </cell>
          <cell r="W168">
            <v>2.5000000000000001E-2</v>
          </cell>
          <cell r="AA168" t="str">
            <v/>
          </cell>
          <cell r="AB168">
            <v>0.75</v>
          </cell>
          <cell r="AG168">
            <v>0</v>
          </cell>
          <cell r="AI168">
            <v>44043</v>
          </cell>
          <cell r="AJ168" t="str">
            <v>No</v>
          </cell>
          <cell r="AM168" t="str">
            <v>Pro Forma</v>
          </cell>
          <cell r="AP168">
            <v>55497031</v>
          </cell>
          <cell r="AV168" t="str">
            <v/>
          </cell>
        </row>
        <row r="169">
          <cell r="B169" t="str">
            <v>Club at Copperleaf</v>
          </cell>
          <cell r="C169" t="str">
            <v>Portfolio 18</v>
          </cell>
          <cell r="D169" t="str">
            <v>clubc77095</v>
          </cell>
          <cell r="H169">
            <v>0.05</v>
          </cell>
          <cell r="P169" t="str">
            <v/>
          </cell>
          <cell r="Q169">
            <v>0.05</v>
          </cell>
          <cell r="T169" t="str">
            <v>Floating</v>
          </cell>
          <cell r="W169">
            <v>2.5000000000000001E-2</v>
          </cell>
          <cell r="AA169" t="str">
            <v/>
          </cell>
          <cell r="AB169">
            <v>0.75</v>
          </cell>
          <cell r="AG169">
            <v>0</v>
          </cell>
          <cell r="AI169">
            <v>44043</v>
          </cell>
          <cell r="AJ169" t="str">
            <v>No</v>
          </cell>
          <cell r="AM169" t="str">
            <v>Pro Forma</v>
          </cell>
          <cell r="AP169">
            <v>37763043</v>
          </cell>
          <cell r="AV169" t="str">
            <v/>
          </cell>
        </row>
        <row r="170">
          <cell r="B170" t="str">
            <v>The District at Mountain Vista</v>
          </cell>
          <cell r="C170" t="str">
            <v>The District at Mountain Vista</v>
          </cell>
          <cell r="D170" t="str">
            <v>dismv85209</v>
          </cell>
          <cell r="H170">
            <v>0.05</v>
          </cell>
          <cell r="P170" t="str">
            <v/>
          </cell>
          <cell r="Q170">
            <v>0.05</v>
          </cell>
          <cell r="T170" t="str">
            <v>Floating</v>
          </cell>
          <cell r="W170">
            <v>2.5000000000000001E-2</v>
          </cell>
          <cell r="AA170" t="str">
            <v/>
          </cell>
          <cell r="AB170">
            <v>0.75</v>
          </cell>
          <cell r="AG170">
            <v>0</v>
          </cell>
          <cell r="AI170">
            <v>44135</v>
          </cell>
          <cell r="AJ170" t="str">
            <v>No</v>
          </cell>
          <cell r="AM170" t="str">
            <v>Pro Forma</v>
          </cell>
          <cell r="AP170">
            <v>74639956</v>
          </cell>
          <cell r="AV170" t="str">
            <v/>
          </cell>
        </row>
        <row r="171">
          <cell r="B171" t="str">
            <v>Estates at Southpark Meadows</v>
          </cell>
          <cell r="C171" t="str">
            <v>Portfolio 18</v>
          </cell>
          <cell r="D171" t="str">
            <v>estspm78748</v>
          </cell>
          <cell r="H171">
            <v>0.05</v>
          </cell>
          <cell r="P171" t="str">
            <v/>
          </cell>
          <cell r="Q171">
            <v>0.05</v>
          </cell>
          <cell r="T171" t="str">
            <v>Floating</v>
          </cell>
          <cell r="W171">
            <v>2.5000000000000001E-2</v>
          </cell>
          <cell r="AA171" t="str">
            <v/>
          </cell>
          <cell r="AB171">
            <v>0.75</v>
          </cell>
          <cell r="AG171">
            <v>0</v>
          </cell>
          <cell r="AI171">
            <v>44165</v>
          </cell>
          <cell r="AJ171" t="str">
            <v>No</v>
          </cell>
          <cell r="AM171" t="str">
            <v>Pro Forma</v>
          </cell>
          <cell r="AP171">
            <v>74442899.291828856</v>
          </cell>
          <cell r="AV171" t="str">
            <v/>
          </cell>
        </row>
        <row r="172">
          <cell r="B172" t="str">
            <v>Terraces at Southpark Meadows</v>
          </cell>
          <cell r="C172" t="str">
            <v>Portfolio 18</v>
          </cell>
          <cell r="D172" t="str">
            <v>tersm78748</v>
          </cell>
          <cell r="H172">
            <v>0.05</v>
          </cell>
          <cell r="P172" t="str">
            <v/>
          </cell>
          <cell r="Q172">
            <v>0.05</v>
          </cell>
          <cell r="T172" t="str">
            <v>Floating</v>
          </cell>
          <cell r="W172">
            <v>2.5000000000000001E-2</v>
          </cell>
          <cell r="AA172" t="str">
            <v/>
          </cell>
          <cell r="AB172">
            <v>0.75</v>
          </cell>
          <cell r="AG172">
            <v>0</v>
          </cell>
          <cell r="AI172">
            <v>44043</v>
          </cell>
          <cell r="AJ172" t="str">
            <v>No</v>
          </cell>
          <cell r="AM172" t="str">
            <v>Pro Forma</v>
          </cell>
          <cell r="AP172">
            <v>43672065.643431738</v>
          </cell>
          <cell r="AV172" t="str">
            <v/>
          </cell>
        </row>
        <row r="173">
          <cell r="B173" t="str">
            <v>Battery 1st Base</v>
          </cell>
          <cell r="C173" t="str">
            <v>Home at the Battery</v>
          </cell>
          <cell r="D173" t="str">
            <v>bat1b30339</v>
          </cell>
          <cell r="H173">
            <v>4.7500000000000001E-2</v>
          </cell>
          <cell r="P173" t="str">
            <v/>
          </cell>
          <cell r="Q173">
            <v>4.7500000000000001E-2</v>
          </cell>
          <cell r="T173" t="str">
            <v>Floating</v>
          </cell>
          <cell r="W173">
            <v>2.5000000000000001E-2</v>
          </cell>
          <cell r="AA173" t="str">
            <v/>
          </cell>
          <cell r="AB173">
            <v>0.75</v>
          </cell>
          <cell r="AG173">
            <v>0</v>
          </cell>
          <cell r="AI173">
            <v>43616</v>
          </cell>
          <cell r="AJ173" t="str">
            <v>Yes</v>
          </cell>
          <cell r="AM173" t="str">
            <v>Actuals Extended</v>
          </cell>
          <cell r="AP173">
            <v>64948658.691647738</v>
          </cell>
          <cell r="AQ173">
            <v>60128325</v>
          </cell>
          <cell r="AV173" t="str">
            <v/>
          </cell>
        </row>
        <row r="174">
          <cell r="B174" t="str">
            <v>Battery 2nd Base</v>
          </cell>
          <cell r="C174" t="str">
            <v>Home at the Battery</v>
          </cell>
          <cell r="D174" t="str">
            <v>bat2b30339</v>
          </cell>
          <cell r="H174">
            <v>4.7500000000000001E-2</v>
          </cell>
          <cell r="P174" t="str">
            <v/>
          </cell>
          <cell r="Q174">
            <v>4.7500000000000001E-2</v>
          </cell>
          <cell r="T174" t="str">
            <v>Floating</v>
          </cell>
          <cell r="W174">
            <v>2.5000000000000001E-2</v>
          </cell>
          <cell r="AA174" t="str">
            <v/>
          </cell>
          <cell r="AB174">
            <v>0.75</v>
          </cell>
          <cell r="AG174">
            <v>0</v>
          </cell>
          <cell r="AI174">
            <v>43616</v>
          </cell>
          <cell r="AJ174" t="str">
            <v>Yes</v>
          </cell>
          <cell r="AM174" t="str">
            <v>Actuals Extended</v>
          </cell>
          <cell r="AP174">
            <v>73567438.044093877</v>
          </cell>
          <cell r="AQ174">
            <v>73100727</v>
          </cell>
          <cell r="AV174" t="str">
            <v/>
          </cell>
        </row>
        <row r="175">
          <cell r="B175" t="str">
            <v>Battery 3rd Base</v>
          </cell>
          <cell r="C175" t="str">
            <v>Home at the Battery</v>
          </cell>
          <cell r="D175" t="str">
            <v>bat3b30339</v>
          </cell>
          <cell r="H175">
            <v>4.7500000000000001E-2</v>
          </cell>
          <cell r="P175" t="str">
            <v/>
          </cell>
          <cell r="Q175">
            <v>4.7500000000000001E-2</v>
          </cell>
          <cell r="T175" t="str">
            <v>Floating</v>
          </cell>
          <cell r="W175">
            <v>2.5000000000000001E-2</v>
          </cell>
          <cell r="AA175" t="str">
            <v/>
          </cell>
          <cell r="AB175">
            <v>0.75</v>
          </cell>
          <cell r="AG175">
            <v>0</v>
          </cell>
          <cell r="AI175">
            <v>43616</v>
          </cell>
          <cell r="AJ175" t="str">
            <v>Yes</v>
          </cell>
          <cell r="AM175" t="str">
            <v>Actuals Extended</v>
          </cell>
          <cell r="AP175">
            <v>24932897.412433494</v>
          </cell>
          <cell r="AQ175">
            <v>30029604</v>
          </cell>
          <cell r="AV175" t="str">
            <v/>
          </cell>
        </row>
        <row r="176">
          <cell r="B176" t="str">
            <v>Artistry</v>
          </cell>
          <cell r="C176" t="str">
            <v>Portfolio 20 III</v>
          </cell>
          <cell r="D176" t="str">
            <v>artp75034</v>
          </cell>
          <cell r="H176">
            <v>0.05</v>
          </cell>
          <cell r="P176" t="str">
            <v/>
          </cell>
          <cell r="Q176">
            <v>0.05</v>
          </cell>
          <cell r="T176" t="str">
            <v>Floating</v>
          </cell>
          <cell r="W176">
            <v>2.5000000000000001E-2</v>
          </cell>
          <cell r="AA176" t="str">
            <v/>
          </cell>
          <cell r="AB176">
            <v>0.75</v>
          </cell>
          <cell r="AG176">
            <v>0</v>
          </cell>
          <cell r="AI176">
            <v>43799</v>
          </cell>
          <cell r="AJ176" t="str">
            <v>No</v>
          </cell>
          <cell r="AM176" t="str">
            <v>Pro Forma</v>
          </cell>
          <cell r="AP176">
            <v>59731478</v>
          </cell>
          <cell r="AQ176">
            <v>61500000</v>
          </cell>
          <cell r="AV176" t="str">
            <v/>
          </cell>
        </row>
        <row r="177">
          <cell r="B177" t="str">
            <v>Cortland World Gateway</v>
          </cell>
          <cell r="C177" t="str">
            <v>Portfolio 20 III</v>
          </cell>
          <cell r="D177" t="str">
            <v>adwg32821</v>
          </cell>
          <cell r="H177">
            <v>4.8750000000000002E-2</v>
          </cell>
          <cell r="P177" t="str">
            <v/>
          </cell>
          <cell r="Q177">
            <v>4.8750000000000002E-2</v>
          </cell>
          <cell r="T177" t="str">
            <v>Floating</v>
          </cell>
          <cell r="W177">
            <v>2.5000000000000001E-2</v>
          </cell>
          <cell r="AA177" t="str">
            <v/>
          </cell>
          <cell r="AB177">
            <v>0.75</v>
          </cell>
          <cell r="AG177">
            <v>0</v>
          </cell>
          <cell r="AI177">
            <v>43799</v>
          </cell>
          <cell r="AJ177" t="str">
            <v>No</v>
          </cell>
          <cell r="AM177" t="str">
            <v>Pro Forma</v>
          </cell>
          <cell r="AP177">
            <v>93267041</v>
          </cell>
          <cell r="AQ177">
            <v>92300000</v>
          </cell>
          <cell r="AV177" t="str">
            <v/>
          </cell>
        </row>
        <row r="178">
          <cell r="B178" t="str">
            <v>Cortland Luxe Shadow Creek</v>
          </cell>
          <cell r="C178" t="str">
            <v>Portfolio 20 III</v>
          </cell>
          <cell r="D178" t="str">
            <v>luxscr77584</v>
          </cell>
          <cell r="H178">
            <v>4.7500000000000001E-2</v>
          </cell>
          <cell r="P178" t="str">
            <v/>
          </cell>
          <cell r="Q178">
            <v>4.7500000000000001E-2</v>
          </cell>
          <cell r="T178" t="str">
            <v>Floating</v>
          </cell>
          <cell r="W178">
            <v>2.5000000000000001E-2</v>
          </cell>
          <cell r="AA178" t="str">
            <v/>
          </cell>
          <cell r="AB178">
            <v>0.75</v>
          </cell>
          <cell r="AG178">
            <v>0</v>
          </cell>
          <cell r="AI178">
            <v>43799</v>
          </cell>
          <cell r="AJ178" t="str">
            <v>No</v>
          </cell>
          <cell r="AM178" t="str">
            <v>Pro Forma</v>
          </cell>
          <cell r="AP178">
            <v>61822583</v>
          </cell>
          <cell r="AQ178">
            <v>65500000</v>
          </cell>
          <cell r="AV178" t="str">
            <v/>
          </cell>
        </row>
        <row r="179">
          <cell r="B179" t="str">
            <v>Cortland Perimeter Park</v>
          </cell>
          <cell r="C179" t="str">
            <v>Portfolio 20 III</v>
          </cell>
          <cell r="D179" t="str">
            <v>sorpp27560</v>
          </cell>
          <cell r="H179">
            <v>0.05</v>
          </cell>
          <cell r="P179" t="str">
            <v/>
          </cell>
          <cell r="Q179">
            <v>0.05</v>
          </cell>
          <cell r="T179" t="str">
            <v>Floating</v>
          </cell>
          <cell r="W179">
            <v>2.5000000000000001E-2</v>
          </cell>
          <cell r="AA179" t="str">
            <v/>
          </cell>
          <cell r="AB179">
            <v>0.75</v>
          </cell>
          <cell r="AG179">
            <v>0</v>
          </cell>
          <cell r="AI179">
            <v>43799</v>
          </cell>
          <cell r="AJ179" t="str">
            <v>No</v>
          </cell>
          <cell r="AM179" t="str">
            <v>Pro Forma</v>
          </cell>
          <cell r="AP179">
            <v>57663897</v>
          </cell>
          <cell r="AQ179">
            <v>55600000</v>
          </cell>
          <cell r="AV179" t="str">
            <v/>
          </cell>
        </row>
        <row r="180">
          <cell r="B180" t="str">
            <v>Cortland Vera Sanford</v>
          </cell>
          <cell r="C180" t="str">
            <v>Portfolio 20 III</v>
          </cell>
          <cell r="D180" t="str">
            <v>vers32771</v>
          </cell>
          <cell r="H180">
            <v>4.8750000000000002E-2</v>
          </cell>
          <cell r="P180" t="str">
            <v/>
          </cell>
          <cell r="Q180">
            <v>4.8750000000000002E-2</v>
          </cell>
          <cell r="T180" t="str">
            <v>Floating</v>
          </cell>
          <cell r="W180">
            <v>2.5000000000000001E-2</v>
          </cell>
          <cell r="AA180" t="str">
            <v/>
          </cell>
          <cell r="AB180">
            <v>0.75</v>
          </cell>
          <cell r="AG180">
            <v>0</v>
          </cell>
          <cell r="AI180">
            <v>43799</v>
          </cell>
          <cell r="AJ180" t="str">
            <v>No</v>
          </cell>
          <cell r="AM180" t="str">
            <v>Pro Forma</v>
          </cell>
          <cell r="AP180">
            <v>71263124</v>
          </cell>
          <cell r="AQ180">
            <v>68700000</v>
          </cell>
          <cell r="AV180" t="str">
            <v/>
          </cell>
        </row>
        <row r="181">
          <cell r="B181" t="str">
            <v>Cortland Las Colinas</v>
          </cell>
          <cell r="C181" t="str">
            <v>Cortland Las Colinas</v>
          </cell>
          <cell r="D181" t="str">
            <v>corlc75039</v>
          </cell>
          <cell r="H181">
            <v>0.05</v>
          </cell>
          <cell r="P181" t="str">
            <v/>
          </cell>
          <cell r="Q181">
            <v>0.05</v>
          </cell>
          <cell r="T181" t="str">
            <v>Floating</v>
          </cell>
          <cell r="W181">
            <v>2.5000000000000001E-2</v>
          </cell>
          <cell r="AA181" t="str">
            <v/>
          </cell>
          <cell r="AB181">
            <v>0.75</v>
          </cell>
          <cell r="AG181">
            <v>0</v>
          </cell>
          <cell r="AI181">
            <v>43830</v>
          </cell>
          <cell r="AJ181" t="str">
            <v>No</v>
          </cell>
          <cell r="AM181" t="str">
            <v>Pro Forma</v>
          </cell>
          <cell r="AP181">
            <v>76773391.524908841</v>
          </cell>
          <cell r="AQ181">
            <v>76773391.524908841</v>
          </cell>
          <cell r="AV181" t="str">
            <v/>
          </cell>
        </row>
        <row r="182">
          <cell r="B182" t="str">
            <v>15777 Quorum</v>
          </cell>
          <cell r="C182" t="str">
            <v>OEF</v>
          </cell>
          <cell r="D182" t="str">
            <v>15777qoef75001</v>
          </cell>
          <cell r="H182">
            <v>4.7500000000000001E-2</v>
          </cell>
          <cell r="K182">
            <v>9.9999999999999995E-8</v>
          </cell>
          <cell r="P182" t="str">
            <v/>
          </cell>
          <cell r="Q182">
            <v>4.7500000000000001E-2</v>
          </cell>
          <cell r="T182" t="str">
            <v>Floating</v>
          </cell>
          <cell r="W182">
            <v>2.5000000000000001E-2</v>
          </cell>
          <cell r="AA182" t="str">
            <v/>
          </cell>
          <cell r="AB182">
            <v>0.75</v>
          </cell>
          <cell r="AG182">
            <v>0</v>
          </cell>
          <cell r="AJ182" t="str">
            <v>Yes</v>
          </cell>
          <cell r="AM182" t="str">
            <v>Actuals Extended</v>
          </cell>
          <cell r="AP182">
            <v>72577190.182175189</v>
          </cell>
          <cell r="AQ182">
            <v>74900000</v>
          </cell>
          <cell r="AV182" t="str">
            <v/>
          </cell>
        </row>
        <row r="183">
          <cell r="B183" t="str">
            <v>Cortland 3131</v>
          </cell>
          <cell r="C183" t="str">
            <v>OEF</v>
          </cell>
          <cell r="D183" t="str">
            <v>3131oef30033</v>
          </cell>
          <cell r="H183">
            <v>5.5E-2</v>
          </cell>
          <cell r="K183">
            <v>9.9999999999999995E-8</v>
          </cell>
          <cell r="P183" t="str">
            <v/>
          </cell>
          <cell r="Q183">
            <v>5.5E-2</v>
          </cell>
          <cell r="T183" t="str">
            <v>Floating</v>
          </cell>
          <cell r="W183">
            <v>2.5000000000000001E-2</v>
          </cell>
          <cell r="AA183" t="str">
            <v/>
          </cell>
          <cell r="AB183">
            <v>0.75</v>
          </cell>
          <cell r="AG183">
            <v>0</v>
          </cell>
          <cell r="AJ183" t="str">
            <v>Yes</v>
          </cell>
          <cell r="AM183" t="str">
            <v>Actuals Extended</v>
          </cell>
          <cell r="AP183">
            <v>50136675.128210068</v>
          </cell>
          <cell r="AQ183">
            <v>50000000</v>
          </cell>
          <cell r="AV183" t="str">
            <v/>
          </cell>
        </row>
        <row r="184">
          <cell r="B184" t="str">
            <v>Astor Place</v>
          </cell>
          <cell r="C184" t="str">
            <v>OEF</v>
          </cell>
          <cell r="D184" t="str">
            <v>astpoef30096</v>
          </cell>
          <cell r="H184">
            <v>5.1249999999999997E-2</v>
          </cell>
          <cell r="K184">
            <v>9.9999999999999995E-8</v>
          </cell>
          <cell r="P184" t="str">
            <v/>
          </cell>
          <cell r="Q184">
            <v>5.1249999999999997E-2</v>
          </cell>
          <cell r="T184" t="str">
            <v>Floating</v>
          </cell>
          <cell r="W184">
            <v>2.5000000000000001E-2</v>
          </cell>
          <cell r="AA184" t="str">
            <v/>
          </cell>
          <cell r="AB184">
            <v>0.75</v>
          </cell>
          <cell r="AG184">
            <v>0</v>
          </cell>
          <cell r="AJ184" t="str">
            <v>Yes</v>
          </cell>
          <cell r="AM184" t="str">
            <v>Actuals Extended</v>
          </cell>
          <cell r="AP184">
            <v>54606011.034716673</v>
          </cell>
          <cell r="AQ184">
            <v>55800000</v>
          </cell>
          <cell r="AV184" t="str">
            <v/>
          </cell>
        </row>
        <row r="185">
          <cell r="B185" t="str">
            <v>Chelsea 88</v>
          </cell>
          <cell r="C185" t="str">
            <v>OEF</v>
          </cell>
          <cell r="D185" t="str">
            <v>chel8oef30096</v>
          </cell>
          <cell r="H185">
            <v>5.1249999999999997E-2</v>
          </cell>
          <cell r="K185">
            <v>9.9999999999999995E-8</v>
          </cell>
          <cell r="P185" t="str">
            <v/>
          </cell>
          <cell r="Q185">
            <v>5.1249999999999997E-2</v>
          </cell>
          <cell r="T185" t="str">
            <v>Floating</v>
          </cell>
          <cell r="W185">
            <v>2.5000000000000001E-2</v>
          </cell>
          <cell r="AA185" t="str">
            <v/>
          </cell>
          <cell r="AB185">
            <v>0.75</v>
          </cell>
          <cell r="AG185">
            <v>0</v>
          </cell>
          <cell r="AI185">
            <v>44074</v>
          </cell>
          <cell r="AJ185" t="str">
            <v>No</v>
          </cell>
          <cell r="AM185" t="str">
            <v>Pro Forma</v>
          </cell>
          <cell r="AP185">
            <v>101781958.74373887</v>
          </cell>
          <cell r="AQ185">
            <v>97600000</v>
          </cell>
          <cell r="AV185" t="str">
            <v/>
          </cell>
        </row>
        <row r="186">
          <cell r="B186" t="str">
            <v>Cortland Hunters Creek</v>
          </cell>
          <cell r="C186" t="str">
            <v>OEF</v>
          </cell>
          <cell r="D186" t="str">
            <v>corhcoef34741</v>
          </cell>
          <cell r="H186">
            <v>4.8750000000000002E-2</v>
          </cell>
          <cell r="K186">
            <v>9.9999999999999995E-8</v>
          </cell>
          <cell r="P186" t="str">
            <v/>
          </cell>
          <cell r="Q186">
            <v>4.8750000000000002E-2</v>
          </cell>
          <cell r="T186" t="str">
            <v>Floating</v>
          </cell>
          <cell r="W186">
            <v>2.5000000000000001E-2</v>
          </cell>
          <cell r="AA186" t="str">
            <v/>
          </cell>
          <cell r="AB186">
            <v>0.75</v>
          </cell>
          <cell r="AG186">
            <v>0</v>
          </cell>
          <cell r="AI186">
            <v>43373</v>
          </cell>
          <cell r="AJ186" t="str">
            <v>Yes</v>
          </cell>
          <cell r="AM186" t="str">
            <v>Actuals Extended</v>
          </cell>
          <cell r="AP186">
            <v>62701241.021190122</v>
          </cell>
          <cell r="AQ186">
            <v>64100000</v>
          </cell>
          <cell r="AV186" t="str">
            <v/>
          </cell>
        </row>
        <row r="187">
          <cell r="B187" t="str">
            <v>Hunt Club</v>
          </cell>
          <cell r="C187" t="str">
            <v>OEF</v>
          </cell>
          <cell r="D187" t="str">
            <v>huncoef28262</v>
          </cell>
          <cell r="H187">
            <v>5.5E-2</v>
          </cell>
          <cell r="K187">
            <v>9.9999999999999995E-8</v>
          </cell>
          <cell r="P187" t="str">
            <v/>
          </cell>
          <cell r="Q187">
            <v>5.5E-2</v>
          </cell>
          <cell r="T187" t="str">
            <v>Floating</v>
          </cell>
          <cell r="W187">
            <v>2.5000000000000001E-2</v>
          </cell>
          <cell r="AA187" t="str">
            <v/>
          </cell>
          <cell r="AB187">
            <v>0.75</v>
          </cell>
          <cell r="AG187">
            <v>0</v>
          </cell>
          <cell r="AI187">
            <v>42704</v>
          </cell>
          <cell r="AJ187" t="str">
            <v>Yes</v>
          </cell>
          <cell r="AM187" t="str">
            <v>Actuals Extended</v>
          </cell>
          <cell r="AP187">
            <v>42244557.744475469</v>
          </cell>
          <cell r="AQ187">
            <v>43400000</v>
          </cell>
          <cell r="AV187" t="str">
            <v/>
          </cell>
        </row>
        <row r="188">
          <cell r="B188" t="str">
            <v>Ridglea Village</v>
          </cell>
          <cell r="C188" t="str">
            <v>OEF</v>
          </cell>
          <cell r="D188" t="str">
            <v>ridvoef76116</v>
          </cell>
          <cell r="H188">
            <v>4.7500000000000001E-2</v>
          </cell>
          <cell r="K188">
            <v>9.9999999999999995E-8</v>
          </cell>
          <cell r="P188" t="str">
            <v/>
          </cell>
          <cell r="Q188">
            <v>4.7500000000000001E-2</v>
          </cell>
          <cell r="T188" t="str">
            <v>Floating</v>
          </cell>
          <cell r="W188">
            <v>2.5000000000000001E-2</v>
          </cell>
          <cell r="AA188" t="str">
            <v/>
          </cell>
          <cell r="AB188">
            <v>0.75</v>
          </cell>
          <cell r="AG188">
            <v>0</v>
          </cell>
          <cell r="AI188">
            <v>42460</v>
          </cell>
          <cell r="AJ188" t="str">
            <v>Yes</v>
          </cell>
          <cell r="AM188" t="str">
            <v>Actuals Extended</v>
          </cell>
          <cell r="AP188">
            <v>36956537.996860392</v>
          </cell>
          <cell r="AQ188">
            <v>39800000</v>
          </cell>
          <cell r="AV188" t="str">
            <v/>
          </cell>
        </row>
        <row r="189">
          <cell r="B189" t="str">
            <v>Sardis Place at Matthews</v>
          </cell>
          <cell r="C189" t="str">
            <v>OEF</v>
          </cell>
          <cell r="D189" t="str">
            <v>sarpmoef28105</v>
          </cell>
          <cell r="H189">
            <v>5.5E-2</v>
          </cell>
          <cell r="K189">
            <v>9.9999999999999995E-8</v>
          </cell>
          <cell r="P189" t="str">
            <v/>
          </cell>
          <cell r="Q189">
            <v>5.5E-2</v>
          </cell>
          <cell r="T189" t="str">
            <v>Floating</v>
          </cell>
          <cell r="W189">
            <v>2.5000000000000001E-2</v>
          </cell>
          <cell r="AA189" t="str">
            <v/>
          </cell>
          <cell r="AB189">
            <v>0.75</v>
          </cell>
          <cell r="AG189">
            <v>0</v>
          </cell>
          <cell r="AI189">
            <v>42704</v>
          </cell>
          <cell r="AJ189" t="str">
            <v>Yes</v>
          </cell>
          <cell r="AM189" t="str">
            <v>Actuals Extended</v>
          </cell>
          <cell r="AP189">
            <v>57856124.536738023</v>
          </cell>
          <cell r="AQ189">
            <v>60400000</v>
          </cell>
          <cell r="AV189" t="str">
            <v/>
          </cell>
        </row>
        <row r="190">
          <cell r="B190" t="str">
            <v>The Bristol</v>
          </cell>
          <cell r="C190" t="str">
            <v>OEF</v>
          </cell>
          <cell r="D190" t="str">
            <v>brisoef75056</v>
          </cell>
          <cell r="H190">
            <v>5.7500000000000002E-2</v>
          </cell>
          <cell r="K190">
            <v>9.9999999999999995E-8</v>
          </cell>
          <cell r="P190" t="str">
            <v/>
          </cell>
          <cell r="Q190">
            <v>5.7500000000000002E-2</v>
          </cell>
          <cell r="T190" t="str">
            <v>Floating</v>
          </cell>
          <cell r="W190">
            <v>2.5000000000000001E-2</v>
          </cell>
          <cell r="AA190" t="str">
            <v/>
          </cell>
          <cell r="AB190">
            <v>0.75</v>
          </cell>
          <cell r="AG190">
            <v>0</v>
          </cell>
          <cell r="AI190">
            <v>42551</v>
          </cell>
          <cell r="AJ190" t="str">
            <v>Yes</v>
          </cell>
          <cell r="AM190" t="str">
            <v>Actuals Extended</v>
          </cell>
          <cell r="AP190">
            <v>52532606.721524492</v>
          </cell>
          <cell r="AQ190">
            <v>53500000</v>
          </cell>
          <cell r="AV190" t="str">
            <v/>
          </cell>
        </row>
        <row r="191">
          <cell r="B191" t="str">
            <v>Cortland Seventy Seven</v>
          </cell>
          <cell r="C191" t="str">
            <v>OEF</v>
          </cell>
          <cell r="D191" t="str">
            <v>poinoef28217</v>
          </cell>
          <cell r="H191">
            <v>5.5E-2</v>
          </cell>
          <cell r="K191">
            <v>9.9999999999999995E-8</v>
          </cell>
          <cell r="P191" t="str">
            <v/>
          </cell>
          <cell r="Q191">
            <v>5.5E-2</v>
          </cell>
          <cell r="T191" t="str">
            <v>Floating</v>
          </cell>
          <cell r="W191">
            <v>2.5000000000000001E-2</v>
          </cell>
          <cell r="AA191" t="str">
            <v/>
          </cell>
          <cell r="AB191">
            <v>0.75</v>
          </cell>
          <cell r="AG191">
            <v>0</v>
          </cell>
          <cell r="AI191">
            <v>42704</v>
          </cell>
          <cell r="AJ191" t="str">
            <v>Yes</v>
          </cell>
          <cell r="AM191" t="str">
            <v>Actuals Extended</v>
          </cell>
          <cell r="AP191">
            <v>53626824.46991507</v>
          </cell>
          <cell r="AQ191">
            <v>53500000</v>
          </cell>
          <cell r="AV191" t="str">
            <v/>
          </cell>
        </row>
        <row r="192">
          <cell r="B192" t="str">
            <v>Cortland Portico</v>
          </cell>
          <cell r="C192" t="str">
            <v>OEF</v>
          </cell>
          <cell r="D192" t="str">
            <v>poroef30096</v>
          </cell>
          <cell r="H192">
            <v>5.5E-2</v>
          </cell>
          <cell r="K192">
            <v>9.9999999999999995E-8</v>
          </cell>
          <cell r="P192" t="str">
            <v/>
          </cell>
          <cell r="Q192">
            <v>5.5E-2</v>
          </cell>
          <cell r="T192" t="str">
            <v>Floating</v>
          </cell>
          <cell r="W192">
            <v>2.5000000000000001E-2</v>
          </cell>
          <cell r="AA192" t="str">
            <v/>
          </cell>
          <cell r="AB192">
            <v>0.75</v>
          </cell>
          <cell r="AG192">
            <v>0</v>
          </cell>
          <cell r="AI192">
            <v>43069</v>
          </cell>
          <cell r="AJ192" t="str">
            <v>Yes</v>
          </cell>
          <cell r="AM192" t="str">
            <v>Actuals Extended</v>
          </cell>
          <cell r="AP192">
            <v>84529109.787058264</v>
          </cell>
          <cell r="AQ192">
            <v>89200000</v>
          </cell>
          <cell r="AV192" t="str">
            <v/>
          </cell>
        </row>
        <row r="193">
          <cell r="B193" t="str">
            <v>The Regency</v>
          </cell>
          <cell r="C193" t="str">
            <v>OEF</v>
          </cell>
          <cell r="D193" t="str">
            <v>regoef28211</v>
          </cell>
          <cell r="H193">
            <v>5.5E-2</v>
          </cell>
          <cell r="K193">
            <v>9.9999999999999995E-8</v>
          </cell>
          <cell r="P193" t="str">
            <v/>
          </cell>
          <cell r="Q193">
            <v>5.5E-2</v>
          </cell>
          <cell r="T193" t="str">
            <v>Floating</v>
          </cell>
          <cell r="W193">
            <v>2.5000000000000001E-2</v>
          </cell>
          <cell r="AA193" t="str">
            <v/>
          </cell>
          <cell r="AB193">
            <v>0.75</v>
          </cell>
          <cell r="AG193">
            <v>0</v>
          </cell>
          <cell r="AI193">
            <v>42704</v>
          </cell>
          <cell r="AJ193" t="str">
            <v>Yes</v>
          </cell>
          <cell r="AM193" t="str">
            <v>Actuals Extended</v>
          </cell>
          <cell r="AP193">
            <v>28457704.770061098</v>
          </cell>
          <cell r="AQ193">
            <v>28100000</v>
          </cell>
          <cell r="AV193" t="str">
            <v/>
          </cell>
        </row>
        <row r="194">
          <cell r="B194" t="str">
            <v>Cortland Powers North</v>
          </cell>
          <cell r="C194" t="str">
            <v>Cortland Powers North</v>
          </cell>
          <cell r="D194" t="str">
            <v>corpn80917</v>
          </cell>
          <cell r="H194">
            <v>0.05</v>
          </cell>
          <cell r="P194" t="str">
            <v/>
          </cell>
          <cell r="Q194">
            <v>0.05</v>
          </cell>
          <cell r="T194" t="str">
            <v>Floating</v>
          </cell>
          <cell r="W194">
            <v>2.5000000000000001E-2</v>
          </cell>
          <cell r="AA194" t="str">
            <v/>
          </cell>
          <cell r="AB194">
            <v>0.75</v>
          </cell>
          <cell r="AG194">
            <v>0</v>
          </cell>
          <cell r="AI194">
            <v>43861</v>
          </cell>
          <cell r="AJ194" t="str">
            <v>No</v>
          </cell>
          <cell r="AM194" t="str">
            <v>Pro Forma</v>
          </cell>
          <cell r="AP194">
            <v>68084120.763999999</v>
          </cell>
          <cell r="AQ194">
            <v>68084120.763999999</v>
          </cell>
          <cell r="AV194" t="str">
            <v/>
          </cell>
        </row>
        <row r="195">
          <cell r="B195" t="str">
            <v>Southern Oaks</v>
          </cell>
          <cell r="C195" t="str">
            <v>Southern Oaks</v>
          </cell>
          <cell r="D195" t="str">
            <v>souto27560</v>
          </cell>
          <cell r="H195">
            <v>5.2499999999999998E-2</v>
          </cell>
          <cell r="P195" t="str">
            <v/>
          </cell>
          <cell r="Q195">
            <v>5.2499999999999998E-2</v>
          </cell>
          <cell r="T195" t="str">
            <v>Floating</v>
          </cell>
          <cell r="W195">
            <v>2.5000000000000001E-2</v>
          </cell>
          <cell r="AA195" t="str">
            <v/>
          </cell>
          <cell r="AB195">
            <v>0.75</v>
          </cell>
          <cell r="AG195">
            <v>0</v>
          </cell>
          <cell r="AI195">
            <v>44227</v>
          </cell>
          <cell r="AJ195" t="str">
            <v>No</v>
          </cell>
          <cell r="AM195" t="str">
            <v>Pro Forma</v>
          </cell>
          <cell r="AP195">
            <v>56112012.746459939</v>
          </cell>
          <cell r="AQ195">
            <v>56112012.746459939</v>
          </cell>
          <cell r="AV195" t="str">
            <v/>
          </cell>
        </row>
        <row r="196">
          <cell r="B196" t="str">
            <v>Cortland North Brookhaven</v>
          </cell>
          <cell r="C196" t="str">
            <v>Yieldco II</v>
          </cell>
          <cell r="D196" t="str">
            <v>exchnhyld30341</v>
          </cell>
          <cell r="H196">
            <v>4.7500000000000001E-2</v>
          </cell>
          <cell r="P196" t="str">
            <v/>
          </cell>
          <cell r="Q196">
            <v>4.7500000000000001E-2</v>
          </cell>
          <cell r="T196" t="str">
            <v>Floating</v>
          </cell>
          <cell r="W196">
            <v>2.5000000000000001E-2</v>
          </cell>
          <cell r="AA196" t="str">
            <v/>
          </cell>
          <cell r="AB196">
            <v>0.75</v>
          </cell>
          <cell r="AG196">
            <v>0</v>
          </cell>
          <cell r="AJ196" t="str">
            <v>Yes</v>
          </cell>
          <cell r="AM196" t="str">
            <v>Actuals Extended</v>
          </cell>
          <cell r="AP196">
            <v>94773809.329996869</v>
          </cell>
          <cell r="AV196" t="str">
            <v/>
          </cell>
        </row>
        <row r="197">
          <cell r="B197" t="str">
            <v>Cortland Whitehall</v>
          </cell>
          <cell r="C197" t="str">
            <v>Capital Crossing at Whitehall</v>
          </cell>
          <cell r="D197" t="str">
            <v>capcw28273</v>
          </cell>
          <cell r="H197">
            <v>5.2499999999999998E-2</v>
          </cell>
          <cell r="P197" t="str">
            <v/>
          </cell>
          <cell r="Q197">
            <v>5.2499999999999998E-2</v>
          </cell>
          <cell r="T197" t="str">
            <v>Floating</v>
          </cell>
          <cell r="W197">
            <v>2.5000000000000001E-2</v>
          </cell>
          <cell r="AA197" t="str">
            <v/>
          </cell>
          <cell r="AB197">
            <v>0.75</v>
          </cell>
          <cell r="AG197">
            <v>0</v>
          </cell>
          <cell r="AJ197" t="str">
            <v>Yes</v>
          </cell>
          <cell r="AM197" t="str">
            <v>Actuals Extended</v>
          </cell>
          <cell r="AP197">
            <v>55383017.958558559</v>
          </cell>
          <cell r="AQ197">
            <v>55383017.958558559</v>
          </cell>
          <cell r="AV197" t="str">
            <v/>
          </cell>
        </row>
        <row r="198">
          <cell r="B198" t="str">
            <v>Cortland at Phipps Plaza</v>
          </cell>
          <cell r="C198" t="str">
            <v>CBREi</v>
          </cell>
          <cell r="D198" t="str">
            <v>dompp30326</v>
          </cell>
          <cell r="H198">
            <v>4.6249999999999999E-2</v>
          </cell>
          <cell r="P198" t="str">
            <v/>
          </cell>
          <cell r="Q198">
            <v>4.6249999999999999E-2</v>
          </cell>
          <cell r="T198" t="str">
            <v>Floating</v>
          </cell>
          <cell r="W198">
            <v>2.5000000000000001E-2</v>
          </cell>
          <cell r="AA198" t="str">
            <v/>
          </cell>
          <cell r="AB198">
            <v>0.75</v>
          </cell>
          <cell r="AG198">
            <v>0</v>
          </cell>
          <cell r="AJ198" t="str">
            <v>Yes</v>
          </cell>
          <cell r="AM198" t="str">
            <v>Actuals Extended</v>
          </cell>
          <cell r="AP198">
            <v>79668211</v>
          </cell>
          <cell r="AQ198">
            <v>79668211</v>
          </cell>
          <cell r="AV198" t="str">
            <v/>
          </cell>
        </row>
        <row r="199">
          <cell r="B199" t="str">
            <v>Courtney Village</v>
          </cell>
          <cell r="C199" t="str">
            <v>Courtney Village</v>
          </cell>
          <cell r="D199" t="str">
            <v>courv85008</v>
          </cell>
          <cell r="H199">
            <v>4.6249999999999999E-2</v>
          </cell>
          <cell r="P199" t="str">
            <v/>
          </cell>
          <cell r="Q199">
            <v>4.6249999999999999E-2</v>
          </cell>
          <cell r="T199" t="str">
            <v>Floating</v>
          </cell>
          <cell r="W199">
            <v>2.5000000000000001E-2</v>
          </cell>
          <cell r="AA199" t="str">
            <v/>
          </cell>
          <cell r="AB199">
            <v>0.75</v>
          </cell>
          <cell r="AG199">
            <v>0</v>
          </cell>
          <cell r="AJ199" t="str">
            <v>Yes</v>
          </cell>
          <cell r="AM199" t="str">
            <v>Actuals Extended</v>
          </cell>
          <cell r="AP199">
            <v>74304046.068219453</v>
          </cell>
          <cell r="AQ199">
            <v>74304046.068219453</v>
          </cell>
          <cell r="AV199" t="str">
            <v/>
          </cell>
        </row>
        <row r="200">
          <cell r="B200" t="str">
            <v>Village 2</v>
          </cell>
          <cell r="C200" t="str">
            <v>OEF</v>
          </cell>
          <cell r="D200" t="str">
            <v>villp2oef30080</v>
          </cell>
          <cell r="H200">
            <v>5.5E-2</v>
          </cell>
          <cell r="K200">
            <v>9.9999999999999995E-8</v>
          </cell>
          <cell r="P200" t="str">
            <v/>
          </cell>
          <cell r="Q200">
            <v>5.5E-2</v>
          </cell>
          <cell r="T200" t="str">
            <v>Floating</v>
          </cell>
          <cell r="W200">
            <v>2.5000000000000001E-2</v>
          </cell>
          <cell r="AA200" t="str">
            <v/>
          </cell>
          <cell r="AB200">
            <v>0.75</v>
          </cell>
          <cell r="AG200">
            <v>0</v>
          </cell>
          <cell r="AJ200" t="str">
            <v>Yes</v>
          </cell>
          <cell r="AM200" t="str">
            <v>Actuals Extended</v>
          </cell>
          <cell r="AP200">
            <v>40870740.307381324</v>
          </cell>
          <cell r="AQ200">
            <v>39900000</v>
          </cell>
          <cell r="AV200" t="str">
            <v/>
          </cell>
        </row>
        <row r="201">
          <cell r="B201" t="str">
            <v>Village 4</v>
          </cell>
          <cell r="C201" t="str">
            <v>OEF</v>
          </cell>
          <cell r="D201" t="str">
            <v>villp4oef30080</v>
          </cell>
          <cell r="H201">
            <v>5.5E-2</v>
          </cell>
          <cell r="K201">
            <v>9.9999999999999995E-8</v>
          </cell>
          <cell r="P201" t="str">
            <v/>
          </cell>
          <cell r="Q201">
            <v>5.5E-2</v>
          </cell>
          <cell r="T201" t="str">
            <v>Floating</v>
          </cell>
          <cell r="W201">
            <v>2.5000000000000001E-2</v>
          </cell>
          <cell r="AA201" t="str">
            <v/>
          </cell>
          <cell r="AB201">
            <v>0.75</v>
          </cell>
          <cell r="AG201">
            <v>0</v>
          </cell>
          <cell r="AJ201" t="str">
            <v>Yes</v>
          </cell>
          <cell r="AM201" t="str">
            <v>Actuals Extended</v>
          </cell>
          <cell r="AP201">
            <v>123165330.15698974</v>
          </cell>
          <cell r="AQ201">
            <v>122000000</v>
          </cell>
          <cell r="AV201" t="str">
            <v/>
          </cell>
        </row>
        <row r="202">
          <cell r="B202" t="str">
            <v>Village 1</v>
          </cell>
          <cell r="C202" t="str">
            <v>OEF</v>
          </cell>
          <cell r="D202" t="str">
            <v>villp1oef30080</v>
          </cell>
          <cell r="H202">
            <v>5.5E-2</v>
          </cell>
          <cell r="K202">
            <v>9.9999999999999995E-8</v>
          </cell>
          <cell r="P202" t="str">
            <v/>
          </cell>
          <cell r="Q202">
            <v>5.5E-2</v>
          </cell>
          <cell r="T202" t="str">
            <v>Floating</v>
          </cell>
          <cell r="W202">
            <v>2.5000000000000001E-2</v>
          </cell>
          <cell r="AA202" t="str">
            <v/>
          </cell>
          <cell r="AB202">
            <v>0.75</v>
          </cell>
          <cell r="AG202">
            <v>0</v>
          </cell>
          <cell r="AJ202" t="str">
            <v>Yes</v>
          </cell>
          <cell r="AM202" t="str">
            <v>Actuals Extended</v>
          </cell>
          <cell r="AP202">
            <v>58105156.671301119</v>
          </cell>
          <cell r="AQ202">
            <v>58600000</v>
          </cell>
          <cell r="AV202" t="str">
            <v/>
          </cell>
        </row>
        <row r="203">
          <cell r="B203" t="str">
            <v>Village 3</v>
          </cell>
          <cell r="C203" t="str">
            <v>OEF</v>
          </cell>
          <cell r="D203" t="str">
            <v>villp3oef30080</v>
          </cell>
          <cell r="H203">
            <v>5.5E-2</v>
          </cell>
          <cell r="K203">
            <v>9.9999999999999995E-8</v>
          </cell>
          <cell r="P203" t="str">
            <v/>
          </cell>
          <cell r="Q203">
            <v>5.5E-2</v>
          </cell>
          <cell r="T203" t="str">
            <v>Floating</v>
          </cell>
          <cell r="W203">
            <v>2.5000000000000001E-2</v>
          </cell>
          <cell r="AA203" t="str">
            <v/>
          </cell>
          <cell r="AB203">
            <v>0.75</v>
          </cell>
          <cell r="AG203">
            <v>0</v>
          </cell>
          <cell r="AJ203" t="str">
            <v>Yes</v>
          </cell>
          <cell r="AM203" t="str">
            <v>Actuals Extended</v>
          </cell>
          <cell r="AP203">
            <v>78544546.207662627</v>
          </cell>
          <cell r="AQ203">
            <v>78400000</v>
          </cell>
          <cell r="AV203" t="str">
            <v/>
          </cell>
        </row>
        <row r="204">
          <cell r="B204" t="str">
            <v>Bella Vida Estates</v>
          </cell>
          <cell r="C204" t="str">
            <v>Bella Vida</v>
          </cell>
          <cell r="D204" t="str">
            <v>belv75025</v>
          </cell>
          <cell r="H204">
            <v>5.7500000000000002E-2</v>
          </cell>
          <cell r="P204" t="str">
            <v/>
          </cell>
          <cell r="Q204">
            <v>5.7500000000000002E-2</v>
          </cell>
          <cell r="T204" t="str">
            <v>Floating</v>
          </cell>
          <cell r="W204">
            <v>2.5000000000000001E-2</v>
          </cell>
          <cell r="AA204" t="str">
            <v/>
          </cell>
          <cell r="AB204">
            <v>0.75</v>
          </cell>
          <cell r="AG204">
            <v>0</v>
          </cell>
          <cell r="AJ204" t="str">
            <v>Yes</v>
          </cell>
          <cell r="AM204" t="str">
            <v>Actuals Extended</v>
          </cell>
          <cell r="AP204">
            <v>117055236.57029437</v>
          </cell>
          <cell r="AQ204">
            <v>117055236.57029437</v>
          </cell>
          <cell r="AV204" t="str">
            <v/>
          </cell>
        </row>
        <row r="205">
          <cell r="B205" t="str">
            <v>Island</v>
          </cell>
          <cell r="C205" t="str">
            <v>CBREi</v>
          </cell>
          <cell r="D205" t="str">
            <v>islcbre33615</v>
          </cell>
          <cell r="H205">
            <v>5.2499999999999998E-2</v>
          </cell>
          <cell r="P205" t="str">
            <v/>
          </cell>
          <cell r="Q205">
            <v>5.2499999999999998E-2</v>
          </cell>
          <cell r="T205" t="str">
            <v>Floating</v>
          </cell>
          <cell r="W205">
            <v>2.5000000000000001E-2</v>
          </cell>
          <cell r="AA205" t="str">
            <v/>
          </cell>
          <cell r="AB205">
            <v>0.75</v>
          </cell>
          <cell r="AG205">
            <v>0</v>
          </cell>
          <cell r="AJ205" t="str">
            <v>Yes</v>
          </cell>
          <cell r="AM205" t="str">
            <v>Actuals Extended</v>
          </cell>
          <cell r="AP205">
            <v>63090948.805091105</v>
          </cell>
          <cell r="AQ205">
            <v>63090948.805091105</v>
          </cell>
          <cell r="AV205" t="str">
            <v/>
          </cell>
        </row>
        <row r="206">
          <cell r="B206" t="str">
            <v>Copper Springs</v>
          </cell>
          <cell r="C206" t="str">
            <v>CBREi</v>
          </cell>
          <cell r="D206" t="str">
            <v>copscbre77041</v>
          </cell>
          <cell r="H206">
            <v>4.7500000000000001E-2</v>
          </cell>
          <cell r="P206" t="str">
            <v/>
          </cell>
          <cell r="Q206">
            <v>4.7500000000000001E-2</v>
          </cell>
          <cell r="T206" t="str">
            <v>Floating</v>
          </cell>
          <cell r="W206">
            <v>2.5000000000000001E-2</v>
          </cell>
          <cell r="AA206" t="str">
            <v/>
          </cell>
          <cell r="AB206">
            <v>0.75</v>
          </cell>
          <cell r="AG206">
            <v>0</v>
          </cell>
          <cell r="AJ206" t="str">
            <v>Yes</v>
          </cell>
          <cell r="AM206" t="str">
            <v>Actuals Extended</v>
          </cell>
          <cell r="AP206">
            <v>57989635.156631351</v>
          </cell>
          <cell r="AQ206">
            <v>57989635.156631351</v>
          </cell>
          <cell r="AV206" t="str">
            <v/>
          </cell>
        </row>
        <row r="207">
          <cell r="B207" t="str">
            <v>Fairmont at Fossil Creek</v>
          </cell>
          <cell r="C207" t="str">
            <v>CBREi</v>
          </cell>
          <cell r="D207" t="str">
            <v>fairfccbre76137</v>
          </cell>
          <cell r="H207">
            <v>5.7500000000000002E-2</v>
          </cell>
          <cell r="P207" t="str">
            <v/>
          </cell>
          <cell r="Q207">
            <v>5.7500000000000002E-2</v>
          </cell>
          <cell r="T207" t="str">
            <v>Floating</v>
          </cell>
          <cell r="W207">
            <v>2.5000000000000001E-2</v>
          </cell>
          <cell r="AA207" t="str">
            <v/>
          </cell>
          <cell r="AB207">
            <v>0.75</v>
          </cell>
          <cell r="AG207">
            <v>0</v>
          </cell>
          <cell r="AJ207" t="str">
            <v>Yes</v>
          </cell>
          <cell r="AM207" t="str">
            <v>Actuals Extended</v>
          </cell>
          <cell r="AP207">
            <v>41773366.794309929</v>
          </cell>
          <cell r="AQ207">
            <v>41773366.794309929</v>
          </cell>
          <cell r="AV207" t="str">
            <v/>
          </cell>
        </row>
        <row r="208">
          <cell r="B208" t="str">
            <v>Avington Park at Fossil Creek</v>
          </cell>
          <cell r="C208" t="str">
            <v>CBREi</v>
          </cell>
          <cell r="D208" t="str">
            <v>avpfccbre76137</v>
          </cell>
          <cell r="H208">
            <v>0.05</v>
          </cell>
          <cell r="P208" t="str">
            <v/>
          </cell>
          <cell r="Q208">
            <v>0.05</v>
          </cell>
          <cell r="T208" t="str">
            <v>Floating</v>
          </cell>
          <cell r="W208">
            <v>2.5000000000000001E-2</v>
          </cell>
          <cell r="AA208" t="str">
            <v/>
          </cell>
          <cell r="AB208">
            <v>0.75</v>
          </cell>
          <cell r="AG208">
            <v>0</v>
          </cell>
          <cell r="AJ208" t="str">
            <v>Yes</v>
          </cell>
          <cell r="AM208" t="str">
            <v>Actuals Extended</v>
          </cell>
          <cell r="AP208">
            <v>28212340.122851085</v>
          </cell>
          <cell r="AQ208">
            <v>28212340.122851085</v>
          </cell>
          <cell r="AV208" t="str">
            <v/>
          </cell>
        </row>
        <row r="209">
          <cell r="B209" t="str">
            <v>Gallery</v>
          </cell>
          <cell r="C209" t="str">
            <v>CBREi</v>
          </cell>
          <cell r="D209" t="str">
            <v>galcbre33615</v>
          </cell>
          <cell r="H209">
            <v>5.2499999999999998E-2</v>
          </cell>
          <cell r="P209" t="str">
            <v/>
          </cell>
          <cell r="Q209">
            <v>5.2499999999999998E-2</v>
          </cell>
          <cell r="T209" t="str">
            <v>Floating</v>
          </cell>
          <cell r="W209">
            <v>2.5000000000000001E-2</v>
          </cell>
          <cell r="AA209" t="str">
            <v/>
          </cell>
          <cell r="AB209">
            <v>0.75</v>
          </cell>
          <cell r="AG209">
            <v>0</v>
          </cell>
          <cell r="AJ209" t="str">
            <v>Yes</v>
          </cell>
          <cell r="AM209" t="str">
            <v>Actuals Extended</v>
          </cell>
          <cell r="AP209">
            <v>50472759.044072874</v>
          </cell>
          <cell r="AQ209">
            <v>50472759.044072874</v>
          </cell>
          <cell r="AV209" t="str">
            <v/>
          </cell>
        </row>
        <row r="210">
          <cell r="B210" t="str">
            <v>Parkers Landing</v>
          </cell>
          <cell r="C210" t="str">
            <v>CBREi</v>
          </cell>
          <cell r="D210" t="str">
            <v>parlcbre33615</v>
          </cell>
          <cell r="H210">
            <v>0.05</v>
          </cell>
          <cell r="P210" t="str">
            <v/>
          </cell>
          <cell r="Q210">
            <v>0.05</v>
          </cell>
          <cell r="T210" t="str">
            <v>Floating</v>
          </cell>
          <cell r="W210">
            <v>2.5000000000000001E-2</v>
          </cell>
          <cell r="AA210" t="str">
            <v/>
          </cell>
          <cell r="AB210">
            <v>0.75</v>
          </cell>
          <cell r="AG210">
            <v>0</v>
          </cell>
          <cell r="AJ210" t="str">
            <v>Yes</v>
          </cell>
          <cell r="AM210" t="str">
            <v>Actuals Extended</v>
          </cell>
          <cell r="AP210">
            <v>43483585.831622176</v>
          </cell>
          <cell r="AQ210">
            <v>43483585.831622176</v>
          </cell>
          <cell r="AV210" t="str">
            <v/>
          </cell>
        </row>
        <row r="211">
          <cell r="B211" t="str">
            <v>Vizcaya</v>
          </cell>
          <cell r="C211" t="str">
            <v>CBREi</v>
          </cell>
          <cell r="D211" t="str">
            <v>vizcbre77084</v>
          </cell>
          <cell r="H211">
            <v>4.7500000000000001E-2</v>
          </cell>
          <cell r="P211" t="str">
            <v/>
          </cell>
          <cell r="Q211">
            <v>4.7500000000000001E-2</v>
          </cell>
          <cell r="T211" t="str">
            <v>Floating</v>
          </cell>
          <cell r="W211">
            <v>2.5000000000000001E-2</v>
          </cell>
          <cell r="AA211" t="str">
            <v/>
          </cell>
          <cell r="AB211">
            <v>0.75</v>
          </cell>
          <cell r="AG211">
            <v>0</v>
          </cell>
          <cell r="AJ211" t="str">
            <v>Yes</v>
          </cell>
          <cell r="AM211" t="str">
            <v>Actuals Extended</v>
          </cell>
          <cell r="AP211">
            <v>39959482.864280358</v>
          </cell>
          <cell r="AQ211">
            <v>39959482.864280358</v>
          </cell>
          <cell r="AV211" t="str">
            <v/>
          </cell>
        </row>
        <row r="212">
          <cell r="B212" t="str">
            <v>The Mason At Lakemont</v>
          </cell>
          <cell r="C212" t="str">
            <v>CBREi</v>
          </cell>
          <cell r="D212" t="str">
            <v>maslcbre77407</v>
          </cell>
          <cell r="H212">
            <v>4.7500000000000001E-2</v>
          </cell>
          <cell r="P212" t="str">
            <v/>
          </cell>
          <cell r="Q212">
            <v>4.7500000000000001E-2</v>
          </cell>
          <cell r="T212" t="str">
            <v>Floating</v>
          </cell>
          <cell r="W212">
            <v>2.5000000000000001E-2</v>
          </cell>
          <cell r="AA212" t="str">
            <v/>
          </cell>
          <cell r="AB212">
            <v>0.75</v>
          </cell>
          <cell r="AG212">
            <v>0</v>
          </cell>
          <cell r="AJ212" t="str">
            <v>Yes</v>
          </cell>
          <cell r="AM212" t="str">
            <v>Actuals Extended</v>
          </cell>
          <cell r="AP212">
            <v>39320744.762294322</v>
          </cell>
          <cell r="AQ212">
            <v>39320744.762294322</v>
          </cell>
          <cell r="AV212" t="str">
            <v/>
          </cell>
        </row>
        <row r="213">
          <cell r="B213" t="str">
            <v>Vera Watters Creek</v>
          </cell>
          <cell r="C213" t="str">
            <v>OEF</v>
          </cell>
          <cell r="D213" t="str">
            <v>verwccbre75013</v>
          </cell>
          <cell r="H213">
            <v>0.05</v>
          </cell>
          <cell r="K213">
            <v>9.9999999999999995E-8</v>
          </cell>
          <cell r="P213" t="str">
            <v/>
          </cell>
          <cell r="Q213">
            <v>0.05</v>
          </cell>
          <cell r="T213" t="str">
            <v>Floating</v>
          </cell>
          <cell r="W213">
            <v>2.5000000000000001E-2</v>
          </cell>
          <cell r="AA213" t="str">
            <v/>
          </cell>
          <cell r="AB213">
            <v>0.75</v>
          </cell>
          <cell r="AG213">
            <v>0</v>
          </cell>
          <cell r="AJ213" t="str">
            <v>Yes</v>
          </cell>
          <cell r="AM213" t="str">
            <v>Actuals Extended</v>
          </cell>
          <cell r="AP213">
            <v>57532622.371052667</v>
          </cell>
          <cell r="AQ213">
            <v>55215377</v>
          </cell>
          <cell r="AV213" t="str">
            <v/>
          </cell>
        </row>
        <row r="214">
          <cell r="B214" t="str">
            <v>Cortland Craig Ranch</v>
          </cell>
          <cell r="C214" t="str">
            <v>OEF</v>
          </cell>
          <cell r="D214" t="str">
            <v>arccr75070</v>
          </cell>
          <cell r="H214">
            <v>0.05</v>
          </cell>
          <cell r="K214">
            <v>9.9999999999999995E-8</v>
          </cell>
          <cell r="P214" t="str">
            <v/>
          </cell>
          <cell r="Q214">
            <v>0.05</v>
          </cell>
          <cell r="T214" t="str">
            <v>Floating</v>
          </cell>
          <cell r="W214">
            <v>2.5000000000000001E-2</v>
          </cell>
          <cell r="AA214" t="str">
            <v/>
          </cell>
          <cell r="AB214">
            <v>0.75</v>
          </cell>
          <cell r="AG214">
            <v>0</v>
          </cell>
          <cell r="AJ214" t="str">
            <v>Yes</v>
          </cell>
          <cell r="AM214" t="str">
            <v>Actuals Extended</v>
          </cell>
          <cell r="AP214">
            <v>55092089.569902286</v>
          </cell>
          <cell r="AQ214">
            <v>52516683</v>
          </cell>
          <cell r="AV214" t="str">
            <v/>
          </cell>
        </row>
        <row r="215">
          <cell r="B215" t="str">
            <v>Cortland Presidio West</v>
          </cell>
          <cell r="C215" t="str">
            <v>OEF</v>
          </cell>
          <cell r="D215" t="str">
            <v>arcp76177</v>
          </cell>
          <cell r="H215">
            <v>0.05</v>
          </cell>
          <cell r="K215">
            <v>9.9999999999999995E-8</v>
          </cell>
          <cell r="P215" t="str">
            <v/>
          </cell>
          <cell r="Q215">
            <v>0.05</v>
          </cell>
          <cell r="T215" t="str">
            <v>Floating</v>
          </cell>
          <cell r="W215">
            <v>2.5000000000000001E-2</v>
          </cell>
          <cell r="AA215" t="str">
            <v/>
          </cell>
          <cell r="AB215">
            <v>0.75</v>
          </cell>
          <cell r="AG215">
            <v>0</v>
          </cell>
          <cell r="AJ215" t="str">
            <v>Yes</v>
          </cell>
          <cell r="AM215" t="str">
            <v>Actuals Extended</v>
          </cell>
          <cell r="AP215">
            <v>59113840.784631819</v>
          </cell>
          <cell r="AQ215">
            <v>56267940</v>
          </cell>
          <cell r="AV215" t="str">
            <v/>
          </cell>
        </row>
        <row r="216">
          <cell r="B216" t="str">
            <v>Tradewinds at Willowbrook</v>
          </cell>
          <cell r="C216" t="str">
            <v>Portfolio 18</v>
          </cell>
          <cell r="D216" t="str">
            <v>tradw77064</v>
          </cell>
          <cell r="H216">
            <v>5.2499999999999998E-2</v>
          </cell>
          <cell r="P216" t="str">
            <v/>
          </cell>
          <cell r="Q216">
            <v>5.2499999999999998E-2</v>
          </cell>
          <cell r="T216" t="str">
            <v>Floating</v>
          </cell>
          <cell r="W216">
            <v>2.5000000000000001E-2</v>
          </cell>
          <cell r="AA216" t="str">
            <v/>
          </cell>
          <cell r="AB216">
            <v>0.75</v>
          </cell>
          <cell r="AG216">
            <v>0</v>
          </cell>
          <cell r="AJ216" t="str">
            <v>Yes</v>
          </cell>
          <cell r="AM216" t="str">
            <v>Actuals Extended</v>
          </cell>
          <cell r="AP216">
            <v>58146488.035513654</v>
          </cell>
          <cell r="AQ216">
            <v>58146488.035513654</v>
          </cell>
          <cell r="AV216" t="str">
            <v/>
          </cell>
        </row>
      </sheetData>
      <sheetData sheetId="13" refreshError="1"/>
      <sheetData sheetId="14" refreshError="1"/>
      <sheetData sheetId="15" refreshError="1"/>
      <sheetData sheetId="16" refreshError="1"/>
      <sheetData sheetId="17">
        <row r="21">
          <cell r="C21" t="str">
            <v>Property</v>
          </cell>
        </row>
      </sheetData>
      <sheetData sheetId="18" refreshError="1">
        <row r="21">
          <cell r="V21">
            <v>43646</v>
          </cell>
          <cell r="W21">
            <v>43677</v>
          </cell>
          <cell r="X21">
            <v>43708</v>
          </cell>
          <cell r="Y21">
            <v>43738</v>
          </cell>
          <cell r="Z21">
            <v>43769</v>
          </cell>
          <cell r="AA21">
            <v>43799</v>
          </cell>
          <cell r="AB21">
            <v>43830</v>
          </cell>
          <cell r="AC21">
            <v>43861</v>
          </cell>
          <cell r="AD21">
            <v>43890</v>
          </cell>
          <cell r="AE21">
            <v>43921</v>
          </cell>
          <cell r="AF21">
            <v>43951</v>
          </cell>
          <cell r="AG21">
            <v>43982</v>
          </cell>
          <cell r="AH21">
            <v>44012</v>
          </cell>
          <cell r="AI21">
            <v>44043</v>
          </cell>
          <cell r="AJ21">
            <v>44074</v>
          </cell>
          <cell r="AK21">
            <v>44104</v>
          </cell>
          <cell r="AL21">
            <v>44135</v>
          </cell>
          <cell r="AM21">
            <v>44165</v>
          </cell>
          <cell r="AN21">
            <v>44196</v>
          </cell>
          <cell r="AO21">
            <v>44227</v>
          </cell>
          <cell r="AP21">
            <v>44255</v>
          </cell>
          <cell r="AQ21">
            <v>44286</v>
          </cell>
          <cell r="AR21">
            <v>44316</v>
          </cell>
          <cell r="AS21">
            <v>44347</v>
          </cell>
          <cell r="AT21">
            <v>44377</v>
          </cell>
          <cell r="AU21">
            <v>44408</v>
          </cell>
          <cell r="AV21">
            <v>44439</v>
          </cell>
          <cell r="AW21">
            <v>44469</v>
          </cell>
          <cell r="AX21">
            <v>44500</v>
          </cell>
          <cell r="AY21">
            <v>44530</v>
          </cell>
          <cell r="AZ21">
            <v>44561</v>
          </cell>
          <cell r="BA21">
            <v>44592</v>
          </cell>
          <cell r="BB21">
            <v>44620</v>
          </cell>
          <cell r="BC21">
            <v>44651</v>
          </cell>
          <cell r="BD21">
            <v>44681</v>
          </cell>
          <cell r="BE21">
            <v>44712</v>
          </cell>
          <cell r="BF21">
            <v>44742</v>
          </cell>
          <cell r="BG21">
            <v>44773</v>
          </cell>
          <cell r="BH21">
            <v>44804</v>
          </cell>
          <cell r="BI21">
            <v>44834</v>
          </cell>
          <cell r="BJ21">
            <v>44865</v>
          </cell>
          <cell r="BK21">
            <v>44895</v>
          </cell>
          <cell r="BL21">
            <v>44926</v>
          </cell>
          <cell r="BM21">
            <v>44957</v>
          </cell>
          <cell r="BN21">
            <v>44985</v>
          </cell>
          <cell r="BO21">
            <v>45016</v>
          </cell>
          <cell r="BP21">
            <v>45046</v>
          </cell>
          <cell r="BQ21">
            <v>45077</v>
          </cell>
          <cell r="BR21">
            <v>45107</v>
          </cell>
          <cell r="BS21">
            <v>45138</v>
          </cell>
          <cell r="BT21">
            <v>45169</v>
          </cell>
          <cell r="BU21">
            <v>45199</v>
          </cell>
          <cell r="BV21">
            <v>45230</v>
          </cell>
          <cell r="BW21">
            <v>45260</v>
          </cell>
          <cell r="BX21">
            <v>45291</v>
          </cell>
          <cell r="BY21">
            <v>45322</v>
          </cell>
          <cell r="BZ21">
            <v>45351</v>
          </cell>
          <cell r="CA21">
            <v>45382</v>
          </cell>
          <cell r="CB21">
            <v>45412</v>
          </cell>
          <cell r="CC21">
            <v>45443</v>
          </cell>
          <cell r="CD21">
            <v>45473</v>
          </cell>
          <cell r="CE21">
            <v>45504</v>
          </cell>
          <cell r="CF21">
            <v>45535</v>
          </cell>
          <cell r="CG21">
            <v>45565</v>
          </cell>
          <cell r="CH21">
            <v>45596</v>
          </cell>
          <cell r="CI21">
            <v>45626</v>
          </cell>
          <cell r="CJ21">
            <v>45657</v>
          </cell>
          <cell r="CK21">
            <v>45688</v>
          </cell>
          <cell r="CL21">
            <v>45716</v>
          </cell>
          <cell r="CM21">
            <v>45747</v>
          </cell>
          <cell r="CN21">
            <v>45777</v>
          </cell>
          <cell r="CO21">
            <v>45808</v>
          </cell>
          <cell r="CP21">
            <v>45838</v>
          </cell>
        </row>
        <row r="22">
          <cell r="B22" t="str">
            <v>avpfc76137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</row>
        <row r="23">
          <cell r="B23" t="str">
            <v>hal77096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</row>
        <row r="24">
          <cell r="B24" t="str">
            <v>liv33559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</row>
        <row r="25">
          <cell r="B25" t="str">
            <v>saxw75070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</row>
        <row r="26">
          <cell r="B26" t="str">
            <v>lex30004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</row>
        <row r="27">
          <cell r="B27" t="str">
            <v>masl77407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</row>
        <row r="28">
          <cell r="B28" t="str">
            <v>viz77084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</row>
        <row r="29">
          <cell r="B29" t="str">
            <v>fairfc76137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</row>
        <row r="30">
          <cell r="B30" t="str">
            <v>gal33615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</row>
        <row r="31">
          <cell r="B31" t="str">
            <v>isl33615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</row>
        <row r="32">
          <cell r="B32" t="str">
            <v>villp130080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</row>
        <row r="33">
          <cell r="B33" t="str">
            <v>villp230080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</row>
        <row r="34">
          <cell r="B34" t="str">
            <v>villp330080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</row>
        <row r="35">
          <cell r="B35" t="str">
            <v>villp430080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</row>
        <row r="36">
          <cell r="B36" t="str">
            <v>1201p75074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</row>
        <row r="37">
          <cell r="B37" t="str">
            <v>avm30021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</row>
        <row r="38">
          <cell r="B38" t="str">
            <v>avpf30318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</row>
        <row r="39">
          <cell r="B39" t="str">
            <v>avps30318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</row>
        <row r="40">
          <cell r="B40" t="str">
            <v>avr30354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</row>
        <row r="41">
          <cell r="B41" t="str">
            <v>indp70810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</row>
        <row r="42">
          <cell r="B42" t="str">
            <v>par830076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</row>
        <row r="43">
          <cell r="B43" t="str">
            <v>som30084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</row>
        <row r="44">
          <cell r="B44" t="str">
            <v>spring30021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</row>
        <row r="45">
          <cell r="B45" t="str">
            <v>towwm30311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</row>
        <row r="46">
          <cell r="B46" t="str">
            <v>tus30093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</row>
        <row r="47">
          <cell r="B47" t="str">
            <v>abbl43110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</row>
        <row r="48">
          <cell r="B48" t="str">
            <v>brook43068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</row>
        <row r="49">
          <cell r="B49" t="str">
            <v>lakr43026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</row>
        <row r="50">
          <cell r="B50" t="str">
            <v>jefc43004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</row>
        <row r="51">
          <cell r="B51" t="str">
            <v>lake43147</v>
          </cell>
          <cell r="V51">
            <v>0</v>
          </cell>
          <cell r="W51">
            <v>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</row>
        <row r="52">
          <cell r="B52" t="str">
            <v>resal43110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</row>
        <row r="53">
          <cell r="B53" t="str">
            <v>benb43004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</row>
        <row r="54">
          <cell r="B54" t="str">
            <v>sunr43219</v>
          </cell>
          <cell r="V54">
            <v>0</v>
          </cell>
          <cell r="W54">
            <v>-1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</row>
        <row r="55">
          <cell r="B55" t="str">
            <v>mon78249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</row>
        <row r="56">
          <cell r="B56" t="str">
            <v>retr78148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</row>
        <row r="57">
          <cell r="B57" t="str">
            <v>retsr75071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</row>
        <row r="58">
          <cell r="B58" t="str">
            <v>stonb77521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</row>
        <row r="59">
          <cell r="B59" t="str">
            <v>charlc70605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</row>
        <row r="60">
          <cell r="B60" t="str">
            <v>wyndsorc75002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</row>
        <row r="61">
          <cell r="B61" t="str">
            <v>aubg30312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</row>
        <row r="62">
          <cell r="B62" t="str">
            <v>clifg30083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</row>
        <row r="63">
          <cell r="B63" t="str">
            <v>harlh32707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</row>
        <row r="64">
          <cell r="B64" t="str">
            <v>watec30062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</row>
        <row r="65">
          <cell r="B65" t="str">
            <v>ansltc30809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</row>
        <row r="66">
          <cell r="B66" t="str">
            <v>carc33619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</row>
        <row r="67">
          <cell r="B67" t="str">
            <v>cops77041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</row>
        <row r="68">
          <cell r="B68" t="str">
            <v>ansl28210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</row>
        <row r="69">
          <cell r="B69" t="str">
            <v>hunc28262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</row>
        <row r="70">
          <cell r="B70" t="str">
            <v>oaks28269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</row>
        <row r="71">
          <cell r="B71" t="str">
            <v>poin28217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</row>
        <row r="72">
          <cell r="B72" t="str">
            <v>reg28211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</row>
        <row r="73">
          <cell r="B73" t="str">
            <v>aurs28210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</row>
        <row r="74">
          <cell r="B74" t="str">
            <v>sarpm28105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</row>
        <row r="75">
          <cell r="B75" t="str">
            <v>bowb33616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</row>
        <row r="76">
          <cell r="B76" t="str">
            <v>visll134711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</row>
        <row r="77">
          <cell r="B77" t="str">
            <v>visll234711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</row>
        <row r="78">
          <cell r="B78" t="str">
            <v>picf30809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</row>
        <row r="79">
          <cell r="B79" t="str">
            <v>harv77345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</row>
        <row r="80">
          <cell r="B80" t="str">
            <v>wat76244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</row>
        <row r="81">
          <cell r="B81" t="str">
            <v>newl77084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</row>
        <row r="82">
          <cell r="B82" t="str">
            <v>hersf30310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</row>
        <row r="83">
          <cell r="B83" t="str">
            <v>herss30310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</row>
        <row r="84">
          <cell r="B84" t="str">
            <v>asp78741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</row>
        <row r="85">
          <cell r="B85" t="str">
            <v>vir30033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</row>
        <row r="86">
          <cell r="B86" t="str">
            <v>deerv34471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</row>
        <row r="87">
          <cell r="B87" t="str">
            <v>hamr27713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</row>
        <row r="88">
          <cell r="B88" t="str">
            <v>att30022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</row>
        <row r="89">
          <cell r="B89" t="str">
            <v>flatwh78245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</row>
        <row r="90">
          <cell r="B90" t="str">
            <v>towc77339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</row>
        <row r="91">
          <cell r="B91" t="str">
            <v>unc28262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</row>
        <row r="92">
          <cell r="B92" t="str">
            <v>attp76133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</row>
        <row r="93">
          <cell r="B93" t="str">
            <v>por30096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</row>
        <row r="94">
          <cell r="B94" t="str">
            <v>jams30043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</row>
        <row r="95">
          <cell r="B95" t="str">
            <v>retbc33510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</row>
        <row r="96">
          <cell r="B96" t="str">
            <v>barml32703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</row>
        <row r="97">
          <cell r="B97" t="str">
            <v>alng75063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</row>
        <row r="98">
          <cell r="B98" t="str">
            <v>attd76208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</row>
        <row r="99">
          <cell r="B99" t="str">
            <v>attl75077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</row>
        <row r="100">
          <cell r="B100" t="str">
            <v>can30093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</row>
        <row r="101">
          <cell r="B101" t="str">
            <v>covbb33716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</row>
        <row r="102">
          <cell r="B102" t="str">
            <v>allll32714</v>
          </cell>
          <cell r="V102">
            <v>0</v>
          </cell>
          <cell r="W102">
            <v>-2000000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</row>
        <row r="103">
          <cell r="B103" t="str">
            <v>arbs27713</v>
          </cell>
          <cell r="V103">
            <v>0</v>
          </cell>
          <cell r="W103">
            <v>8.4328839555382729E-2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</row>
        <row r="104">
          <cell r="B104" t="str">
            <v>laur76137</v>
          </cell>
          <cell r="V104">
            <v>0</v>
          </cell>
          <cell r="W104">
            <v>-300000.46473379992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</row>
        <row r="105">
          <cell r="B105" t="str">
            <v>garv75287</v>
          </cell>
          <cell r="V105">
            <v>0</v>
          </cell>
          <cell r="W105">
            <v>-56121.990873299539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</row>
        <row r="106">
          <cell r="B106" t="str">
            <v>becp75038</v>
          </cell>
          <cell r="V106">
            <v>0</v>
          </cell>
          <cell r="W106">
            <v>-1200000.4684836976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</row>
        <row r="107">
          <cell r="B107" t="str">
            <v>rial75010</v>
          </cell>
          <cell r="V107">
            <v>0</v>
          </cell>
          <cell r="W107">
            <v>-449999.6235544011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</row>
        <row r="108">
          <cell r="B108" t="str">
            <v>covcc80231</v>
          </cell>
          <cell r="V108">
            <v>0</v>
          </cell>
          <cell r="W108">
            <v>-2050000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</row>
        <row r="109">
          <cell r="B109" t="str">
            <v>mer43212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</row>
        <row r="110">
          <cell r="B110" t="str">
            <v>madl43110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</row>
        <row r="111">
          <cell r="B111" t="str">
            <v>ac20147</v>
          </cell>
          <cell r="V111">
            <v>0</v>
          </cell>
          <cell r="W111">
            <v>-2583201.3892637119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</row>
        <row r="112">
          <cell r="B112" t="str">
            <v>porp133409</v>
          </cell>
          <cell r="V112">
            <v>0</v>
          </cell>
          <cell r="W112">
            <v>-1100000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</row>
        <row r="113">
          <cell r="B113" t="str">
            <v>porp233409</v>
          </cell>
          <cell r="V113">
            <v>0</v>
          </cell>
          <cell r="W113">
            <v>-1000000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</row>
        <row r="114">
          <cell r="B114" t="str">
            <v>can30341</v>
          </cell>
          <cell r="V114">
            <v>0</v>
          </cell>
          <cell r="W114">
            <v>-3868100.9706255943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</row>
        <row r="115">
          <cell r="B115" t="str">
            <v>granr80920</v>
          </cell>
          <cell r="V115">
            <v>0</v>
          </cell>
          <cell r="W115">
            <v>-1600000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</row>
        <row r="116">
          <cell r="B116" t="str">
            <v>presro78728</v>
          </cell>
          <cell r="V116">
            <v>0</v>
          </cell>
          <cell r="W116">
            <v>-1000000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</row>
        <row r="117">
          <cell r="B117" t="str">
            <v>casn28216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</row>
        <row r="118">
          <cell r="B118" t="str">
            <v>attc89121</v>
          </cell>
          <cell r="V118">
            <v>0</v>
          </cell>
          <cell r="W118">
            <v>-100584.15000000037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</row>
        <row r="119">
          <cell r="B119" t="str">
            <v>attvv89102</v>
          </cell>
          <cell r="V119">
            <v>0</v>
          </cell>
          <cell r="W119">
            <v>327024.68999999948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</row>
        <row r="120">
          <cell r="B120" t="str">
            <v>attw89108</v>
          </cell>
          <cell r="V120">
            <v>0</v>
          </cell>
          <cell r="W120">
            <v>-226440.54000000004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</row>
        <row r="121">
          <cell r="B121" t="str">
            <v>bar30680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</row>
        <row r="122">
          <cell r="B122" t="str">
            <v>bil39530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</row>
        <row r="123">
          <cell r="B123" t="str">
            <v>fosc76137</v>
          </cell>
          <cell r="V123">
            <v>0</v>
          </cell>
          <cell r="W123">
            <v>2740194.16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</row>
        <row r="124">
          <cell r="B124" t="str">
            <v>higa35205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</row>
        <row r="125">
          <cell r="B125" t="str">
            <v>oznan30314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</row>
        <row r="126">
          <cell r="B126" t="str">
            <v>sweetnan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</row>
        <row r="127">
          <cell r="B127" t="str">
            <v>tay30316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</row>
        <row r="128">
          <cell r="B128" t="str">
            <v>wesmc70605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</row>
        <row r="129">
          <cell r="B129" t="str">
            <v>dila30310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</row>
        <row r="130">
          <cell r="B130" t="str">
            <v>sherp30324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</row>
        <row r="131">
          <cell r="B131" t="str">
            <v>parl33615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</row>
        <row r="132">
          <cell r="B132" t="str">
            <v>ech30030</v>
          </cell>
          <cell r="V132">
            <v>0</v>
          </cell>
          <cell r="W132">
            <v>2516631.4400000051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</row>
        <row r="133">
          <cell r="B133" t="str">
            <v>wesls80124</v>
          </cell>
          <cell r="V133">
            <v>0</v>
          </cell>
          <cell r="W133">
            <v>-1127259.570196297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</row>
        <row r="134">
          <cell r="B134" t="str">
            <v>rems43081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</row>
        <row r="135">
          <cell r="B135" t="str">
            <v>berpna43054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</row>
        <row r="136">
          <cell r="B136" t="str">
            <v>ves35205</v>
          </cell>
          <cell r="V136">
            <v>0</v>
          </cell>
          <cell r="W136">
            <v>88870.204000000653</v>
          </cell>
          <cell r="X136">
            <v>88870.204000000653</v>
          </cell>
          <cell r="Y136">
            <v>88870.204000000653</v>
          </cell>
          <cell r="Z136">
            <v>88870.204000000653</v>
          </cell>
          <cell r="AA136">
            <v>88870.204000000653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</row>
        <row r="137">
          <cell r="B137" t="str">
            <v>attp77581</v>
          </cell>
          <cell r="V137">
            <v>0</v>
          </cell>
          <cell r="W137">
            <v>3616222.1500000004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</row>
        <row r="138">
          <cell r="B138" t="str">
            <v>910ts75204</v>
          </cell>
          <cell r="V138">
            <v>0</v>
          </cell>
          <cell r="W138">
            <v>-1140784.862998791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</row>
        <row r="139">
          <cell r="B139" t="str">
            <v>presf78240</v>
          </cell>
          <cell r="V139">
            <v>0</v>
          </cell>
          <cell r="W139">
            <v>-948213.60183650255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</row>
        <row r="140">
          <cell r="B140" t="str">
            <v>suit276039</v>
          </cell>
          <cell r="V140">
            <v>0</v>
          </cell>
          <cell r="W140">
            <v>19671.819360643625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</row>
        <row r="141">
          <cell r="B141" t="str">
            <v>5thous75244</v>
          </cell>
          <cell r="V141">
            <v>0</v>
          </cell>
          <cell r="W141">
            <v>-3492799.5080171004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</row>
        <row r="142">
          <cell r="B142" t="str">
            <v>pasbc78738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</row>
        <row r="143">
          <cell r="B143" t="str">
            <v>attm30092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</row>
        <row r="144">
          <cell r="B144" t="str">
            <v>sev30329</v>
          </cell>
          <cell r="V144">
            <v>0</v>
          </cell>
          <cell r="W144">
            <v>-591051.8900000006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</row>
        <row r="145">
          <cell r="B145" t="str">
            <v>wrenn28216</v>
          </cell>
          <cell r="V145">
            <v>0</v>
          </cell>
          <cell r="W145">
            <v>-519845.32999999821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</row>
        <row r="146">
          <cell r="B146" t="str">
            <v>arrs85308</v>
          </cell>
          <cell r="V146">
            <v>0</v>
          </cell>
          <cell r="W146">
            <v>-1406177.8399999961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</row>
        <row r="147">
          <cell r="B147" t="str">
            <v>aurfr27614</v>
          </cell>
          <cell r="V147">
            <v>0</v>
          </cell>
          <cell r="W147">
            <v>-40917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B148" t="str">
            <v>wat78748</v>
          </cell>
          <cell r="V148">
            <v>0</v>
          </cell>
          <cell r="W148">
            <v>-1187158.4399999976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B149" t="str">
            <v>bowbn33616</v>
          </cell>
          <cell r="V149">
            <v>0</v>
          </cell>
          <cell r="W149">
            <v>-2248034.6929411762</v>
          </cell>
          <cell r="X149">
            <v>-2248034.6929411762</v>
          </cell>
          <cell r="Y149">
            <v>-2248034.6929411762</v>
          </cell>
          <cell r="Z149">
            <v>-2248034.6929411762</v>
          </cell>
          <cell r="AA149">
            <v>-2248034.6929411762</v>
          </cell>
          <cell r="AB149">
            <v>-2248034.6929411762</v>
          </cell>
          <cell r="AC149">
            <v>-2248034.6929411762</v>
          </cell>
          <cell r="AD149">
            <v>-2248034.6929411762</v>
          </cell>
          <cell r="AE149">
            <v>-2248034.6929411762</v>
          </cell>
          <cell r="AF149">
            <v>-2248034.6929411762</v>
          </cell>
          <cell r="AG149">
            <v>-2248034.6929411762</v>
          </cell>
          <cell r="AH149">
            <v>-2248034.6929411762</v>
          </cell>
          <cell r="AI149">
            <v>-2248034.6929411762</v>
          </cell>
          <cell r="AJ149">
            <v>-2248034.6929411762</v>
          </cell>
          <cell r="AK149">
            <v>-2248034.6929411762</v>
          </cell>
          <cell r="AL149">
            <v>-2248034.6929411762</v>
          </cell>
          <cell r="AM149">
            <v>-2248034.6929411762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B150" t="str">
            <v>wrennl28216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B151" t="str">
            <v>lakgp80239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B152" t="str">
            <v>atra80021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B153" t="str">
            <v>sovc77494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B154" t="str">
            <v>sovsc77388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B155" t="str">
            <v>stratcr77494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B156" t="str">
            <v>venr77469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B157" t="str">
            <v>vensp77388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B158" t="str">
            <v>corb37209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B159" t="str">
            <v>harlhy32707</v>
          </cell>
          <cell r="V159">
            <v>0</v>
          </cell>
          <cell r="W159">
            <v>-0.49000000208616257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B160" t="str">
            <v>par8y30076</v>
          </cell>
          <cell r="V160">
            <v>0</v>
          </cell>
          <cell r="W160">
            <v>-627656.65999999642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B161" t="str">
            <v>watecy30062</v>
          </cell>
          <cell r="V161">
            <v>0</v>
          </cell>
          <cell r="W161">
            <v>-2623691.5300000086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B162" t="str">
            <v>attl78734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B163" t="str">
            <v>ascrWD188AL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B164" t="str">
            <v>attcp75052</v>
          </cell>
          <cell r="V164">
            <v>0</v>
          </cell>
          <cell r="W164">
            <v>-91045.990000000224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B165" t="str">
            <v>adwr75078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B166" t="str">
            <v>norh77433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B167" t="str">
            <v>sormp28117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B168" t="str">
            <v>sovb28262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B169" t="str">
            <v>sovpr75035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B170" t="str">
            <v>stratpcr75034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B171" t="str">
            <v>verp76177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B172" t="str">
            <v>v627604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B173" t="str">
            <v>avscr77584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B174" t="str">
            <v>vk77094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B175" t="str">
            <v>corhc34741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B176" t="str">
            <v>attfm75201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B177" t="str">
            <v>corwb33437</v>
          </cell>
          <cell r="V177">
            <v>0</v>
          </cell>
          <cell r="W177">
            <v>-396784.9466666666</v>
          </cell>
          <cell r="X177">
            <v>-396784.9466666666</v>
          </cell>
          <cell r="Y177">
            <v>-396784.9466666666</v>
          </cell>
          <cell r="Z177">
            <v>-396784.9466666666</v>
          </cell>
          <cell r="AA177">
            <v>-396784.9466666666</v>
          </cell>
          <cell r="AB177">
            <v>-396784.9466666666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B178" t="str">
            <v>attp277581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B179" t="str">
            <v>corwe75229</v>
          </cell>
          <cell r="V179">
            <v>0</v>
          </cell>
          <cell r="W179">
            <v>-2848.1291194386208</v>
          </cell>
          <cell r="X179">
            <v>-2848.1291194386208</v>
          </cell>
          <cell r="Y179">
            <v>-2848.1291194386208</v>
          </cell>
          <cell r="Z179">
            <v>-2848.1291194386208</v>
          </cell>
          <cell r="AA179">
            <v>-2848.1291194386208</v>
          </cell>
          <cell r="AB179">
            <v>-2848.1291194386208</v>
          </cell>
          <cell r="AC179">
            <v>-2848.1291194386208</v>
          </cell>
          <cell r="AD179">
            <v>-2848.1291194386208</v>
          </cell>
          <cell r="AE179">
            <v>-2848.1291194386208</v>
          </cell>
          <cell r="AF179">
            <v>-2848.1291194386208</v>
          </cell>
          <cell r="AG179">
            <v>-2848.1291194386208</v>
          </cell>
          <cell r="AH179">
            <v>-2848.1291194386208</v>
          </cell>
          <cell r="AI179">
            <v>-2848.1291194386208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B180" t="str">
            <v>corjp32822</v>
          </cell>
          <cell r="V180">
            <v>0</v>
          </cell>
          <cell r="W180">
            <v>-23759.482871865712</v>
          </cell>
          <cell r="X180">
            <v>-23759.482871865712</v>
          </cell>
          <cell r="Y180">
            <v>-23759.482871865712</v>
          </cell>
          <cell r="Z180">
            <v>-23759.482871865712</v>
          </cell>
          <cell r="AA180">
            <v>-23759.482871865712</v>
          </cell>
          <cell r="AB180">
            <v>-23759.482871865712</v>
          </cell>
          <cell r="AC180">
            <v>-23759.482871865712</v>
          </cell>
          <cell r="AD180">
            <v>-23759.482871865712</v>
          </cell>
          <cell r="AE180">
            <v>-23759.482871865712</v>
          </cell>
          <cell r="AF180">
            <v>-23759.482871865712</v>
          </cell>
          <cell r="AG180">
            <v>-23759.482871865712</v>
          </cell>
          <cell r="AH180">
            <v>-23759.482871865712</v>
          </cell>
          <cell r="AI180">
            <v>-23759.482871865712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B181" t="str">
            <v>jefl30062</v>
          </cell>
          <cell r="V181">
            <v>0</v>
          </cell>
          <cell r="W181">
            <v>-546339.52101177885</v>
          </cell>
          <cell r="X181">
            <v>-546339.52101177885</v>
          </cell>
          <cell r="Y181">
            <v>-546339.52101177885</v>
          </cell>
          <cell r="Z181">
            <v>-546339.52101177885</v>
          </cell>
          <cell r="AA181">
            <v>-546339.52101177885</v>
          </cell>
          <cell r="AB181">
            <v>-546339.52101177885</v>
          </cell>
          <cell r="AC181">
            <v>-546339.52101177885</v>
          </cell>
          <cell r="AD181">
            <v>-546339.52101177885</v>
          </cell>
          <cell r="AE181">
            <v>-546339.52101177885</v>
          </cell>
          <cell r="AF181">
            <v>-546339.52101177885</v>
          </cell>
          <cell r="AG181">
            <v>-546339.52101177885</v>
          </cell>
          <cell r="AH181">
            <v>-546339.52101177885</v>
          </cell>
          <cell r="AI181">
            <v>-546339.52101177885</v>
          </cell>
          <cell r="AJ181">
            <v>-546339.52101177885</v>
          </cell>
          <cell r="AK181">
            <v>-546339.52101177885</v>
          </cell>
          <cell r="AL181">
            <v>-546339.52101177885</v>
          </cell>
          <cell r="AM181">
            <v>-546339.52101177885</v>
          </cell>
          <cell r="AN181">
            <v>-546339.52101177885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B182" t="str">
            <v>ligw77064</v>
          </cell>
          <cell r="V182">
            <v>0</v>
          </cell>
          <cell r="W182">
            <v>-10500.375</v>
          </cell>
          <cell r="X182">
            <v>-10500.375</v>
          </cell>
          <cell r="Y182">
            <v>-10500.375</v>
          </cell>
          <cell r="Z182">
            <v>-10500.375</v>
          </cell>
          <cell r="AA182">
            <v>-10500.375</v>
          </cell>
          <cell r="AB182">
            <v>-10500.375</v>
          </cell>
          <cell r="AC182">
            <v>-10500.375</v>
          </cell>
          <cell r="AD182">
            <v>-10500.375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B183" t="str">
            <v>vilc77054</v>
          </cell>
          <cell r="V183">
            <v>0</v>
          </cell>
          <cell r="W183">
            <v>-9747.25</v>
          </cell>
          <cell r="X183">
            <v>-9747.25</v>
          </cell>
          <cell r="Y183">
            <v>-9747.25</v>
          </cell>
          <cell r="Z183">
            <v>-9747.25</v>
          </cell>
          <cell r="AA183">
            <v>-9747.25</v>
          </cell>
          <cell r="AB183">
            <v>-9747.25</v>
          </cell>
          <cell r="AC183">
            <v>-9747.25</v>
          </cell>
          <cell r="AD183">
            <v>-9747.25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B184" t="str">
            <v>clubc77095</v>
          </cell>
          <cell r="V184">
            <v>0</v>
          </cell>
          <cell r="W184">
            <v>-12357.625</v>
          </cell>
          <cell r="X184">
            <v>-12357.625</v>
          </cell>
          <cell r="Y184">
            <v>-12357.625</v>
          </cell>
          <cell r="Z184">
            <v>-12357.625</v>
          </cell>
          <cell r="AA184">
            <v>-12357.625</v>
          </cell>
          <cell r="AB184">
            <v>-12357.625</v>
          </cell>
          <cell r="AC184">
            <v>-12357.625</v>
          </cell>
          <cell r="AD184">
            <v>-12357.625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B185" t="str">
            <v>dismv85209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B186" t="str">
            <v>estspm78748</v>
          </cell>
          <cell r="V186">
            <v>0</v>
          </cell>
          <cell r="W186">
            <v>-63332.804440000284</v>
          </cell>
          <cell r="X186">
            <v>-63332.804440000284</v>
          </cell>
          <cell r="Y186">
            <v>-63332.804440000284</v>
          </cell>
          <cell r="Z186">
            <v>-63332.804440000284</v>
          </cell>
          <cell r="AA186">
            <v>-63332.804440000284</v>
          </cell>
          <cell r="AB186">
            <v>-63332.804440000284</v>
          </cell>
          <cell r="AC186">
            <v>-63332.804440000284</v>
          </cell>
          <cell r="AD186">
            <v>-63332.804440000284</v>
          </cell>
          <cell r="AE186">
            <v>-63332.804440000284</v>
          </cell>
          <cell r="AF186">
            <v>-63332.804440000284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B187" t="str">
            <v>tersm78748</v>
          </cell>
          <cell r="V187">
            <v>0</v>
          </cell>
          <cell r="W187">
            <v>-61387.651119999959</v>
          </cell>
          <cell r="X187">
            <v>-61387.651119999959</v>
          </cell>
          <cell r="Y187">
            <v>-61387.651119999959</v>
          </cell>
          <cell r="Z187">
            <v>-61387.651119999959</v>
          </cell>
          <cell r="AA187">
            <v>-61387.651119999959</v>
          </cell>
          <cell r="AB187">
            <v>-61387.651119999959</v>
          </cell>
          <cell r="AC187">
            <v>-61387.651119999959</v>
          </cell>
          <cell r="AD187">
            <v>-61387.651119999959</v>
          </cell>
          <cell r="AE187">
            <v>-61387.651119999959</v>
          </cell>
          <cell r="AF187">
            <v>-61387.651119999959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B188" t="str">
            <v>bat1b30339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B189" t="str">
            <v>bat2b30339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B190" t="str">
            <v>bat3b30339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B191" t="str">
            <v>artp75034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B192" t="str">
            <v>adwg32821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B193" t="str">
            <v>luxscr77584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B194" t="str">
            <v>sorpp27560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</row>
        <row r="195">
          <cell r="B195" t="str">
            <v>vers32771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B196" t="str">
            <v>corlc75039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B197" t="str">
            <v>15777qoef75001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B198" t="str">
            <v>3131oef30033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</row>
        <row r="199">
          <cell r="B199" t="str">
            <v>astpoef30096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B200" t="str">
            <v>chel8oef30096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B201" t="str">
            <v>corhcoef34741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</row>
        <row r="202">
          <cell r="B202" t="str">
            <v>huncoef28262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B203" t="str">
            <v>ridvoef76116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B204" t="str">
            <v>sarpmoef28105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</row>
        <row r="205">
          <cell r="B205" t="str">
            <v>brisoef75056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B206" t="str">
            <v>poinoef28217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</row>
        <row r="207">
          <cell r="B207" t="str">
            <v>poroef30096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</row>
        <row r="208">
          <cell r="B208" t="str">
            <v>regoef28211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</row>
        <row r="209">
          <cell r="B209" t="str">
            <v>corpn80917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</row>
        <row r="210">
          <cell r="B210" t="str">
            <v>souto27560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</row>
        <row r="211">
          <cell r="B211" t="str">
            <v>exchnhyld30341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</row>
        <row r="212">
          <cell r="B212" t="str">
            <v>capcw28273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</row>
        <row r="213">
          <cell r="B213" t="str">
            <v>dompp30326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B214" t="str">
            <v>courv85008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B215" t="str">
            <v>villp2oef30080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B216" t="str">
            <v>villp4oef30080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B217" t="str">
            <v>villp1oef30080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B218" t="str">
            <v>villp3oef30080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B219" t="str">
            <v>belv75025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B220" t="str">
            <v>islcbre33615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B221" t="str">
            <v>copscbre77041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B222" t="str">
            <v>fairfccbre76137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B223" t="str">
            <v>avpfccbre76137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B224" t="str">
            <v>galcbre33615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B225" t="str">
            <v>parlcbre33615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B226" t="str">
            <v>vizcbre77084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B227" t="str">
            <v>maslcbre77407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B228" t="str">
            <v>verwccbre75013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B229" t="str">
            <v>arccr75070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B230" t="str">
            <v>arcp76177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B231" t="str">
            <v>tradw77064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B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B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B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B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B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B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</sheetData>
      <sheetData sheetId="19" refreshError="1"/>
      <sheetData sheetId="20" refreshError="1"/>
      <sheetData sheetId="21" refreshError="1">
        <row r="21">
          <cell r="V21">
            <v>43646</v>
          </cell>
          <cell r="W21">
            <v>43677</v>
          </cell>
          <cell r="X21">
            <v>43708</v>
          </cell>
          <cell r="Y21">
            <v>43738</v>
          </cell>
          <cell r="Z21">
            <v>43769</v>
          </cell>
          <cell r="AA21">
            <v>43799</v>
          </cell>
          <cell r="AB21">
            <v>43830</v>
          </cell>
          <cell r="AC21">
            <v>43861</v>
          </cell>
          <cell r="AD21">
            <v>43890</v>
          </cell>
          <cell r="AE21">
            <v>43921</v>
          </cell>
          <cell r="AF21">
            <v>43951</v>
          </cell>
          <cell r="AG21">
            <v>43982</v>
          </cell>
          <cell r="AH21">
            <v>44012</v>
          </cell>
          <cell r="AI21">
            <v>44043</v>
          </cell>
          <cell r="AJ21">
            <v>44074</v>
          </cell>
          <cell r="AK21">
            <v>44104</v>
          </cell>
          <cell r="AL21">
            <v>44135</v>
          </cell>
          <cell r="AM21">
            <v>44165</v>
          </cell>
          <cell r="AN21">
            <v>44196</v>
          </cell>
          <cell r="AO21">
            <v>44227</v>
          </cell>
          <cell r="AP21">
            <v>44255</v>
          </cell>
          <cell r="AQ21">
            <v>44286</v>
          </cell>
          <cell r="AR21">
            <v>44316</v>
          </cell>
          <cell r="AS21">
            <v>44347</v>
          </cell>
          <cell r="AT21">
            <v>44377</v>
          </cell>
          <cell r="AU21">
            <v>44408</v>
          </cell>
          <cell r="AV21">
            <v>44439</v>
          </cell>
          <cell r="AW21">
            <v>44469</v>
          </cell>
          <cell r="AX21">
            <v>44500</v>
          </cell>
          <cell r="AY21">
            <v>44530</v>
          </cell>
          <cell r="AZ21">
            <v>44561</v>
          </cell>
          <cell r="BA21">
            <v>44592</v>
          </cell>
          <cell r="BB21">
            <v>44620</v>
          </cell>
          <cell r="BC21">
            <v>44651</v>
          </cell>
          <cell r="BD21">
            <v>44681</v>
          </cell>
          <cell r="BE21">
            <v>44712</v>
          </cell>
          <cell r="BF21">
            <v>44742</v>
          </cell>
          <cell r="BG21">
            <v>44773</v>
          </cell>
          <cell r="BH21">
            <v>44804</v>
          </cell>
          <cell r="BI21">
            <v>44834</v>
          </cell>
          <cell r="BJ21">
            <v>44865</v>
          </cell>
          <cell r="BK21">
            <v>44895</v>
          </cell>
          <cell r="BL21">
            <v>44926</v>
          </cell>
          <cell r="BM21">
            <v>44957</v>
          </cell>
          <cell r="BN21">
            <v>44985</v>
          </cell>
          <cell r="BO21">
            <v>45016</v>
          </cell>
          <cell r="BP21">
            <v>45046</v>
          </cell>
          <cell r="BQ21">
            <v>45077</v>
          </cell>
          <cell r="BR21">
            <v>45107</v>
          </cell>
          <cell r="BS21">
            <v>45138</v>
          </cell>
          <cell r="BT21">
            <v>45169</v>
          </cell>
          <cell r="BU21">
            <v>45199</v>
          </cell>
          <cell r="BV21">
            <v>45230</v>
          </cell>
          <cell r="BW21">
            <v>45260</v>
          </cell>
          <cell r="BX21">
            <v>45291</v>
          </cell>
          <cell r="BY21">
            <v>45322</v>
          </cell>
          <cell r="BZ21">
            <v>45351</v>
          </cell>
          <cell r="CA21">
            <v>45382</v>
          </cell>
          <cell r="CB21">
            <v>45412</v>
          </cell>
          <cell r="CC21">
            <v>45443</v>
          </cell>
          <cell r="CD21">
            <v>45473</v>
          </cell>
          <cell r="CE21">
            <v>45504</v>
          </cell>
          <cell r="CF21">
            <v>45535</v>
          </cell>
          <cell r="CG21">
            <v>45565</v>
          </cell>
          <cell r="CH21">
            <v>45596</v>
          </cell>
          <cell r="CI21">
            <v>45626</v>
          </cell>
          <cell r="CJ21">
            <v>45657</v>
          </cell>
          <cell r="CK21">
            <v>45688</v>
          </cell>
          <cell r="CL21">
            <v>45716</v>
          </cell>
          <cell r="CM21">
            <v>45747</v>
          </cell>
          <cell r="CN21">
            <v>45777</v>
          </cell>
          <cell r="CO21">
            <v>45808</v>
          </cell>
          <cell r="CP21">
            <v>45838</v>
          </cell>
        </row>
        <row r="22">
          <cell r="B22" t="str">
            <v>avpfc76137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</row>
        <row r="23">
          <cell r="B23" t="str">
            <v>hal77096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</row>
        <row r="24">
          <cell r="B24" t="str">
            <v>liv33559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</row>
        <row r="25">
          <cell r="B25" t="str">
            <v>saxw75070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</row>
        <row r="26">
          <cell r="B26" t="str">
            <v>lex30004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</row>
        <row r="27">
          <cell r="B27" t="str">
            <v>masl77407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</row>
        <row r="28">
          <cell r="B28" t="str">
            <v>viz77084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</row>
        <row r="29">
          <cell r="B29" t="str">
            <v>fairfc76137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</row>
        <row r="30">
          <cell r="B30" t="str">
            <v>gal33615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</row>
        <row r="31">
          <cell r="B31" t="str">
            <v>isl33615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</row>
        <row r="32">
          <cell r="B32" t="str">
            <v>villp130080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</row>
        <row r="33">
          <cell r="B33" t="str">
            <v>villp230080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</row>
        <row r="34">
          <cell r="B34" t="str">
            <v>villp330080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</row>
        <row r="35">
          <cell r="B35" t="str">
            <v>villp430080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</row>
        <row r="36">
          <cell r="B36" t="str">
            <v>1201p75074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</row>
        <row r="37">
          <cell r="B37" t="str">
            <v>avm30021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</row>
        <row r="38">
          <cell r="B38" t="str">
            <v>avpf30318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</row>
        <row r="39">
          <cell r="B39" t="str">
            <v>avps30318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</row>
        <row r="40">
          <cell r="B40" t="str">
            <v>avr30354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</row>
        <row r="41">
          <cell r="B41" t="str">
            <v>indp70810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</row>
        <row r="42">
          <cell r="B42" t="str">
            <v>par830076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</row>
        <row r="43">
          <cell r="B43" t="str">
            <v>som30084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</row>
        <row r="44">
          <cell r="B44" t="str">
            <v>spring30021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</row>
        <row r="45">
          <cell r="B45" t="str">
            <v>towwm30311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</row>
        <row r="46">
          <cell r="B46" t="str">
            <v>tus30093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</row>
        <row r="47">
          <cell r="B47" t="str">
            <v>abbl43110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</row>
        <row r="48">
          <cell r="B48" t="str">
            <v>brook43068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</row>
        <row r="49">
          <cell r="B49" t="str">
            <v>lakr43026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</row>
        <row r="50">
          <cell r="B50" t="str">
            <v>jefc43004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</row>
        <row r="51">
          <cell r="B51" t="str">
            <v>lake43147</v>
          </cell>
          <cell r="V51">
            <v>1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</row>
        <row r="52">
          <cell r="B52" t="str">
            <v>resal43110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</row>
        <row r="53">
          <cell r="B53" t="str">
            <v>benb43004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</row>
        <row r="54">
          <cell r="B54" t="str">
            <v>sunr43219</v>
          </cell>
          <cell r="V54">
            <v>-1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</row>
        <row r="55">
          <cell r="B55" t="str">
            <v>mon78249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</row>
        <row r="56">
          <cell r="B56" t="str">
            <v>retr78148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</row>
        <row r="57">
          <cell r="B57" t="str">
            <v>retsr75071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</row>
        <row r="58">
          <cell r="B58" t="str">
            <v>stonb77521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</row>
        <row r="59">
          <cell r="B59" t="str">
            <v>charlc70605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</row>
        <row r="60">
          <cell r="B60" t="str">
            <v>wyndsorc75002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</row>
        <row r="61">
          <cell r="B61" t="str">
            <v>aubg30312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</row>
        <row r="62">
          <cell r="B62" t="str">
            <v>clifg30083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</row>
        <row r="63">
          <cell r="B63" t="str">
            <v>harlh32707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</row>
        <row r="64">
          <cell r="B64" t="str">
            <v>watec30062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</row>
        <row r="65">
          <cell r="B65" t="str">
            <v>ansltc30809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</row>
        <row r="66">
          <cell r="B66" t="str">
            <v>carc33619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</row>
        <row r="67">
          <cell r="B67" t="str">
            <v>cops77041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</row>
        <row r="68">
          <cell r="B68" t="str">
            <v>ansl28210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</row>
        <row r="69">
          <cell r="B69" t="str">
            <v>hunc28262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</row>
        <row r="70">
          <cell r="B70" t="str">
            <v>oaks28269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</row>
        <row r="71">
          <cell r="B71" t="str">
            <v>poin28217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</row>
        <row r="72">
          <cell r="B72" t="str">
            <v>reg28211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</row>
        <row r="73">
          <cell r="B73" t="str">
            <v>aurs28210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</row>
        <row r="74">
          <cell r="B74" t="str">
            <v>sarpm28105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</row>
        <row r="75">
          <cell r="B75" t="str">
            <v>bowb33616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</row>
        <row r="76">
          <cell r="B76" t="str">
            <v>visll134711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</row>
        <row r="77">
          <cell r="B77" t="str">
            <v>visll234711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</row>
        <row r="78">
          <cell r="B78" t="str">
            <v>picf30809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</row>
        <row r="79">
          <cell r="B79" t="str">
            <v>harv77345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</row>
        <row r="80">
          <cell r="B80" t="str">
            <v>wat76244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</row>
        <row r="81">
          <cell r="B81" t="str">
            <v>newl77084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</row>
        <row r="82">
          <cell r="B82" t="str">
            <v>hersf30310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</row>
        <row r="83">
          <cell r="B83" t="str">
            <v>herss30310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</row>
        <row r="84">
          <cell r="B84" t="str">
            <v>asp78741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</row>
        <row r="85">
          <cell r="B85" t="str">
            <v>vir30033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</row>
        <row r="86">
          <cell r="B86" t="str">
            <v>deerv34471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</row>
        <row r="87">
          <cell r="B87" t="str">
            <v>hamr27713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</row>
        <row r="88">
          <cell r="B88" t="str">
            <v>att30022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</row>
        <row r="89">
          <cell r="B89" t="str">
            <v>flatwh78245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</row>
        <row r="90">
          <cell r="B90" t="str">
            <v>towc77339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</row>
        <row r="91">
          <cell r="B91" t="str">
            <v>unc28262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</row>
        <row r="92">
          <cell r="B92" t="str">
            <v>attp76133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</row>
        <row r="93">
          <cell r="B93" t="str">
            <v>por30096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</row>
        <row r="94">
          <cell r="B94" t="str">
            <v>jams30043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</row>
        <row r="95">
          <cell r="B95" t="str">
            <v>retbc33510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</row>
        <row r="96">
          <cell r="B96" t="str">
            <v>barml32703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</row>
        <row r="97">
          <cell r="B97" t="str">
            <v>alng75063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</row>
        <row r="98">
          <cell r="B98" t="str">
            <v>attd76208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</row>
        <row r="99">
          <cell r="B99" t="str">
            <v>attl75077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</row>
        <row r="100">
          <cell r="B100" t="str">
            <v>can30093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</row>
        <row r="101">
          <cell r="B101" t="str">
            <v>covbb33716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</row>
        <row r="102">
          <cell r="B102" t="str">
            <v>allll32714</v>
          </cell>
          <cell r="V102">
            <v>-2000000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</row>
        <row r="103">
          <cell r="B103" t="str">
            <v>arbs27713</v>
          </cell>
          <cell r="V103">
            <v>8.4328839555382729E-2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</row>
        <row r="104">
          <cell r="B104" t="str">
            <v>laur76137</v>
          </cell>
          <cell r="V104">
            <v>-300000.46473379992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</row>
        <row r="105">
          <cell r="B105" t="str">
            <v>garv75287</v>
          </cell>
          <cell r="V105">
            <v>-56121.990873299539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</row>
        <row r="106">
          <cell r="B106" t="str">
            <v>becp75038</v>
          </cell>
          <cell r="V106">
            <v>-1200000.4684836976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</row>
        <row r="107">
          <cell r="B107" t="str">
            <v>rial75010</v>
          </cell>
          <cell r="V107">
            <v>-449999.6235544011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</row>
        <row r="108">
          <cell r="B108" t="str">
            <v>covcc80231</v>
          </cell>
          <cell r="V108">
            <v>-2050000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</row>
        <row r="109">
          <cell r="B109" t="str">
            <v>mer43212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</row>
        <row r="110">
          <cell r="B110" t="str">
            <v>madl43110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</row>
        <row r="111">
          <cell r="B111" t="str">
            <v>ac20147</v>
          </cell>
          <cell r="V111">
            <v>-2583201.3892637119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</row>
        <row r="112">
          <cell r="B112" t="str">
            <v>porp133409</v>
          </cell>
          <cell r="V112">
            <v>-1100000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</row>
        <row r="113">
          <cell r="B113" t="str">
            <v>porp233409</v>
          </cell>
          <cell r="V113">
            <v>-1000000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</row>
        <row r="114">
          <cell r="B114" t="str">
            <v>can30341</v>
          </cell>
          <cell r="V114">
            <v>-3868100.9706255943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</row>
        <row r="115">
          <cell r="B115" t="str">
            <v>granr80920</v>
          </cell>
          <cell r="V115">
            <v>-1600000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</row>
        <row r="116">
          <cell r="B116" t="str">
            <v>presro78728</v>
          </cell>
          <cell r="V116">
            <v>-1000000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</row>
        <row r="117">
          <cell r="B117" t="str">
            <v>casn28216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</row>
        <row r="118">
          <cell r="B118" t="str">
            <v>attc89121</v>
          </cell>
          <cell r="V118">
            <v>-100584.15000000037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</row>
        <row r="119">
          <cell r="B119" t="str">
            <v>attvv89102</v>
          </cell>
          <cell r="V119">
            <v>327024.68999999948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</row>
        <row r="120">
          <cell r="B120" t="str">
            <v>attw89108</v>
          </cell>
          <cell r="V120">
            <v>-226440.54000000004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</row>
        <row r="121">
          <cell r="B121" t="str">
            <v>bar30680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</row>
        <row r="122">
          <cell r="B122" t="str">
            <v>bil39530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</row>
        <row r="123">
          <cell r="B123" t="str">
            <v>fosc76137</v>
          </cell>
          <cell r="V123">
            <v>2740194.16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</row>
        <row r="124">
          <cell r="B124" t="str">
            <v>higa35205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</row>
        <row r="125">
          <cell r="B125" t="str">
            <v>oznan30314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</row>
        <row r="126">
          <cell r="B126" t="str">
            <v>sweetnan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</row>
        <row r="127">
          <cell r="B127" t="str">
            <v>tay30316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</row>
        <row r="128">
          <cell r="B128" t="str">
            <v>wesmc70605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</row>
        <row r="129">
          <cell r="B129" t="str">
            <v>dila30310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</row>
        <row r="130">
          <cell r="B130" t="str">
            <v>sherp30324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</row>
        <row r="131">
          <cell r="B131" t="str">
            <v>parl33615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</row>
        <row r="132">
          <cell r="B132" t="str">
            <v>ech30030</v>
          </cell>
          <cell r="V132">
            <v>2516631.4400000051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</row>
        <row r="133">
          <cell r="B133" t="str">
            <v>wesls80124</v>
          </cell>
          <cell r="V133">
            <v>-1127259.570196297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</row>
        <row r="134">
          <cell r="B134" t="str">
            <v>rems43081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</row>
        <row r="135">
          <cell r="B135" t="str">
            <v>berpna43054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</row>
        <row r="136">
          <cell r="B136" t="str">
            <v>ves35205</v>
          </cell>
          <cell r="V136">
            <v>444351.02000000328</v>
          </cell>
          <cell r="W136">
            <v>355480.81600000261</v>
          </cell>
          <cell r="X136">
            <v>266610.61200000194</v>
          </cell>
          <cell r="Y136">
            <v>177740.40800000131</v>
          </cell>
          <cell r="Z136">
            <v>88870.204000000653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</row>
        <row r="137">
          <cell r="B137" t="str">
            <v>attp77581</v>
          </cell>
          <cell r="V137">
            <v>3616222.1500000004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</row>
        <row r="138">
          <cell r="B138" t="str">
            <v>910ts75204</v>
          </cell>
          <cell r="V138">
            <v>-1140784.862998791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</row>
        <row r="139">
          <cell r="B139" t="str">
            <v>presf78240</v>
          </cell>
          <cell r="V139">
            <v>-948213.60183650255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</row>
        <row r="140">
          <cell r="B140" t="str">
            <v>suit276039</v>
          </cell>
          <cell r="V140">
            <v>19671.819360643625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</row>
        <row r="141">
          <cell r="B141" t="str">
            <v>5thous75244</v>
          </cell>
          <cell r="V141">
            <v>-3492799.5080171004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</row>
        <row r="142">
          <cell r="B142" t="str">
            <v>pasbc78738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</row>
        <row r="143">
          <cell r="B143" t="str">
            <v>attm30092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</row>
        <row r="144">
          <cell r="B144" t="str">
            <v>sev30329</v>
          </cell>
          <cell r="V144">
            <v>-591051.8900000006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</row>
        <row r="145">
          <cell r="B145" t="str">
            <v>wrenn28216</v>
          </cell>
          <cell r="V145">
            <v>-519845.32999999821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</row>
        <row r="146">
          <cell r="B146" t="str">
            <v>arrs85308</v>
          </cell>
          <cell r="V146">
            <v>-1406177.8399999961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</row>
        <row r="147">
          <cell r="B147" t="str">
            <v>aurfr27614</v>
          </cell>
          <cell r="V147">
            <v>-40917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B148" t="str">
            <v>wat78748</v>
          </cell>
          <cell r="V148">
            <v>-1187158.4399999976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B149" t="str">
            <v>bowbn33616</v>
          </cell>
          <cell r="V149">
            <v>-38216589.780000001</v>
          </cell>
          <cell r="W149">
            <v>-35968555.087058827</v>
          </cell>
          <cell r="X149">
            <v>-33720520.394117653</v>
          </cell>
          <cell r="Y149">
            <v>-31472485.701176476</v>
          </cell>
          <cell r="Z149">
            <v>-29224451.008235298</v>
          </cell>
          <cell r="AA149">
            <v>-26976416.31529412</v>
          </cell>
          <cell r="AB149">
            <v>-24728381.622352943</v>
          </cell>
          <cell r="AC149">
            <v>-22480346.929411765</v>
          </cell>
          <cell r="AD149">
            <v>-20232312.236470588</v>
          </cell>
          <cell r="AE149">
            <v>-17984277.54352941</v>
          </cell>
          <cell r="AF149">
            <v>-15736242.850588232</v>
          </cell>
          <cell r="AG149">
            <v>-13488208.157647057</v>
          </cell>
          <cell r="AH149">
            <v>-11240173.464705881</v>
          </cell>
          <cell r="AI149">
            <v>-8992138.771764705</v>
          </cell>
          <cell r="AJ149">
            <v>-6744104.0788235292</v>
          </cell>
          <cell r="AK149">
            <v>-4496069.3858823525</v>
          </cell>
          <cell r="AL149">
            <v>-2248034.6929411762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B150" t="str">
            <v>wrennl28216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B151" t="str">
            <v>lakgp80239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B152" t="str">
            <v>atra80021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B153" t="str">
            <v>sovc77494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B154" t="str">
            <v>sovsc77388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B155" t="str">
            <v>stratcr77494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B156" t="str">
            <v>venr77469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B157" t="str">
            <v>vensp77388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B158" t="str">
            <v>corb37209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B159" t="str">
            <v>harlhy32707</v>
          </cell>
          <cell r="V159">
            <v>-0.49000000208616257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B160" t="str">
            <v>par8y30076</v>
          </cell>
          <cell r="V160">
            <v>-627656.65999999642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B161" t="str">
            <v>watecy30062</v>
          </cell>
          <cell r="V161">
            <v>-2623691.5300000086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B162" t="str">
            <v>attl78734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B163" t="str">
            <v>ascrWD188AL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B164" t="str">
            <v>attcp75052</v>
          </cell>
          <cell r="V164">
            <v>-91045.990000000224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B165" t="str">
            <v>adwr75078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B166" t="str">
            <v>norh77433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B167" t="str">
            <v>sormp28117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B168" t="str">
            <v>sovb28262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B169" t="str">
            <v>sovpr75035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B170" t="str">
            <v>stratpcr75034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B171" t="str">
            <v>verp76177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B172" t="str">
            <v>v627604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B173" t="str">
            <v>avscr77584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B174" t="str">
            <v>vk77094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B175" t="str">
            <v>corhc34741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B176" t="str">
            <v>attfm75201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B177" t="str">
            <v>corwb33437</v>
          </cell>
          <cell r="V177">
            <v>-2380709.6799999997</v>
          </cell>
          <cell r="W177">
            <v>-1983924.7333333329</v>
          </cell>
          <cell r="X177">
            <v>-1587139.7866666664</v>
          </cell>
          <cell r="Y177">
            <v>-1190354.8399999999</v>
          </cell>
          <cell r="Z177">
            <v>-793569.8933333332</v>
          </cell>
          <cell r="AA177">
            <v>-396784.9466666666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B178" t="str">
            <v>attp277581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B179" t="str">
            <v>corwe75229</v>
          </cell>
          <cell r="V179">
            <v>-37025.678552702069</v>
          </cell>
          <cell r="W179">
            <v>-34177.549433263448</v>
          </cell>
          <cell r="X179">
            <v>-31329.42031382483</v>
          </cell>
          <cell r="Y179">
            <v>-28481.291194386209</v>
          </cell>
          <cell r="Z179">
            <v>-25633.162074947588</v>
          </cell>
          <cell r="AA179">
            <v>-22785.032955508967</v>
          </cell>
          <cell r="AB179">
            <v>-19936.903836070345</v>
          </cell>
          <cell r="AC179">
            <v>-17088.774716631724</v>
          </cell>
          <cell r="AD179">
            <v>-14240.645597193105</v>
          </cell>
          <cell r="AE179">
            <v>-11392.516477754483</v>
          </cell>
          <cell r="AF179">
            <v>-8544.387358315862</v>
          </cell>
          <cell r="AG179">
            <v>-5696.2582388772416</v>
          </cell>
          <cell r="AH179">
            <v>-2848.1291194386208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B180" t="str">
            <v>corjp32822</v>
          </cell>
          <cell r="V180">
            <v>-308873.27733425429</v>
          </cell>
          <cell r="W180">
            <v>-285113.79446238856</v>
          </cell>
          <cell r="X180">
            <v>-261354.31159052282</v>
          </cell>
          <cell r="Y180">
            <v>-237594.82871865711</v>
          </cell>
          <cell r="Z180">
            <v>-213835.3458467914</v>
          </cell>
          <cell r="AA180">
            <v>-190075.86297492569</v>
          </cell>
          <cell r="AB180">
            <v>-166316.38010305999</v>
          </cell>
          <cell r="AC180">
            <v>-142556.89723119428</v>
          </cell>
          <cell r="AD180">
            <v>-118797.41435932856</v>
          </cell>
          <cell r="AE180">
            <v>-95037.931487462847</v>
          </cell>
          <cell r="AF180">
            <v>-71278.448615597139</v>
          </cell>
          <cell r="AG180">
            <v>-47518.965743731424</v>
          </cell>
          <cell r="AH180">
            <v>-23759.482871865712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B181" t="str">
            <v>jefl30062</v>
          </cell>
          <cell r="V181">
            <v>-9834111.3782120217</v>
          </cell>
          <cell r="W181">
            <v>-9287771.8572002426</v>
          </cell>
          <cell r="X181">
            <v>-8741432.3361884635</v>
          </cell>
          <cell r="Y181">
            <v>-8195092.8151766853</v>
          </cell>
          <cell r="Z181">
            <v>-7648753.2941649063</v>
          </cell>
          <cell r="AA181">
            <v>-7102413.7731531272</v>
          </cell>
          <cell r="AB181">
            <v>-6556074.2521413481</v>
          </cell>
          <cell r="AC181">
            <v>-6009734.731129569</v>
          </cell>
          <cell r="AD181">
            <v>-5463395.2101177899</v>
          </cell>
          <cell r="AE181">
            <v>-4917055.6891060108</v>
          </cell>
          <cell r="AF181">
            <v>-4370716.1680942317</v>
          </cell>
          <cell r="AG181">
            <v>-3824376.6470824527</v>
          </cell>
          <cell r="AH181">
            <v>-3278037.1260706736</v>
          </cell>
          <cell r="AI181">
            <v>-2731697.6050588945</v>
          </cell>
          <cell r="AJ181">
            <v>-2185358.0840471154</v>
          </cell>
          <cell r="AK181">
            <v>-1639018.5630353366</v>
          </cell>
          <cell r="AL181">
            <v>-1092679.0420235577</v>
          </cell>
          <cell r="AM181">
            <v>-546339.52101177885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B182" t="str">
            <v>ligw77064</v>
          </cell>
          <cell r="V182">
            <v>-84003</v>
          </cell>
          <cell r="W182">
            <v>-73502.625</v>
          </cell>
          <cell r="X182">
            <v>-63002.25</v>
          </cell>
          <cell r="Y182">
            <v>-52501.875</v>
          </cell>
          <cell r="Z182">
            <v>-42001.5</v>
          </cell>
          <cell r="AA182">
            <v>-31501.125</v>
          </cell>
          <cell r="AB182">
            <v>-21000.75</v>
          </cell>
          <cell r="AC182">
            <v>-10500.375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B183" t="str">
            <v>vilc77054</v>
          </cell>
          <cell r="V183">
            <v>-77978</v>
          </cell>
          <cell r="W183">
            <v>-68230.75</v>
          </cell>
          <cell r="X183">
            <v>-58483.5</v>
          </cell>
          <cell r="Y183">
            <v>-48736.25</v>
          </cell>
          <cell r="Z183">
            <v>-38989</v>
          </cell>
          <cell r="AA183">
            <v>-29241.75</v>
          </cell>
          <cell r="AB183">
            <v>-19494.5</v>
          </cell>
          <cell r="AC183">
            <v>-9747.25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B184" t="str">
            <v>clubc77095</v>
          </cell>
          <cell r="V184">
            <v>-98861</v>
          </cell>
          <cell r="W184">
            <v>-86503.375</v>
          </cell>
          <cell r="X184">
            <v>-74145.75</v>
          </cell>
          <cell r="Y184">
            <v>-61788.125</v>
          </cell>
          <cell r="Z184">
            <v>-49430.5</v>
          </cell>
          <cell r="AA184">
            <v>-37072.875</v>
          </cell>
          <cell r="AB184">
            <v>-24715.25</v>
          </cell>
          <cell r="AC184">
            <v>-12357.625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B185" t="str">
            <v>dismv85209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B186" t="str">
            <v>estspm78748</v>
          </cell>
          <cell r="V186">
            <v>-633328.04440000281</v>
          </cell>
          <cell r="W186">
            <v>-569995.23996000248</v>
          </cell>
          <cell r="X186">
            <v>-506662.43552000221</v>
          </cell>
          <cell r="Y186">
            <v>-443329.63108000194</v>
          </cell>
          <cell r="Z186">
            <v>-379996.82664000167</v>
          </cell>
          <cell r="AA186">
            <v>-316664.0222000014</v>
          </cell>
          <cell r="AB186">
            <v>-253331.21776000113</v>
          </cell>
          <cell r="AC186">
            <v>-189998.41332000087</v>
          </cell>
          <cell r="AD186">
            <v>-126665.60888000057</v>
          </cell>
          <cell r="AE186">
            <v>-63332.804440000284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B187" t="str">
            <v>tersm78748</v>
          </cell>
          <cell r="V187">
            <v>-613876.51119999948</v>
          </cell>
          <cell r="W187">
            <v>-552488.86007999955</v>
          </cell>
          <cell r="X187">
            <v>-491101.20895999961</v>
          </cell>
          <cell r="Y187">
            <v>-429713.55783999967</v>
          </cell>
          <cell r="Z187">
            <v>-368325.90671999974</v>
          </cell>
          <cell r="AA187">
            <v>-306938.2555999998</v>
          </cell>
          <cell r="AB187">
            <v>-245550.60447999983</v>
          </cell>
          <cell r="AC187">
            <v>-184162.95335999987</v>
          </cell>
          <cell r="AD187">
            <v>-122775.30223999992</v>
          </cell>
          <cell r="AE187">
            <v>-61387.651119999959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B188" t="str">
            <v>bat1b30339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B189" t="str">
            <v>bat2b30339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B190" t="str">
            <v>bat3b30339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B191" t="str">
            <v>artp75034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B192" t="str">
            <v>adwg32821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B193" t="str">
            <v>luxscr77584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B194" t="str">
            <v>sorpp27560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</row>
        <row r="195">
          <cell r="B195" t="str">
            <v>vers32771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B196" t="str">
            <v>corlc75039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B197" t="str">
            <v>15777qoef75001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B198" t="str">
            <v>3131oef30033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</row>
        <row r="199">
          <cell r="B199" t="str">
            <v>astpoef30096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B200" t="str">
            <v>chel8oef30096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B201" t="str">
            <v>corhcoef34741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</row>
        <row r="202">
          <cell r="B202" t="str">
            <v>huncoef28262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B203" t="str">
            <v>ridvoef76116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B204" t="str">
            <v>sarpmoef28105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</row>
        <row r="205">
          <cell r="B205" t="str">
            <v>brisoef75056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B206" t="str">
            <v>poinoef28217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</row>
        <row r="207">
          <cell r="B207" t="str">
            <v>poroef30096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</row>
        <row r="208">
          <cell r="B208" t="str">
            <v>regoef28211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</row>
        <row r="209">
          <cell r="B209" t="str">
            <v>corpn80917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</row>
        <row r="210">
          <cell r="B210" t="str">
            <v>souto27560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</row>
        <row r="211">
          <cell r="B211" t="str">
            <v>exchnhyld30341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</row>
        <row r="212">
          <cell r="B212" t="str">
            <v>capcw28273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</row>
        <row r="213">
          <cell r="B213" t="str">
            <v>dompp30326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B214" t="str">
            <v>courv85008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B215" t="str">
            <v>villp2oef30080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B216" t="str">
            <v>villp4oef30080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B217" t="str">
            <v>villp1oef30080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B218" t="str">
            <v>villp3oef30080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B219" t="str">
            <v>belv75025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B220" t="str">
            <v>islcbre33615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B221" t="str">
            <v>copscbre77041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B222" t="str">
            <v>fairfccbre76137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B223" t="str">
            <v>avpfccbre76137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B224" t="str">
            <v>galcbre33615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B225" t="str">
            <v>parlcbre33615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B226" t="str">
            <v>vizcbre77084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B227" t="str">
            <v>maslcbre77407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B228" t="str">
            <v>verwccbre75013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B229" t="str">
            <v>arccr75070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B230" t="str">
            <v>arcp76177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B231" t="str">
            <v>tradw77064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B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B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B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B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B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B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</sheetData>
      <sheetData sheetId="22" refreshError="1">
        <row r="21">
          <cell r="V21">
            <v>43646</v>
          </cell>
          <cell r="W21">
            <v>43677</v>
          </cell>
          <cell r="X21">
            <v>43708</v>
          </cell>
          <cell r="Y21">
            <v>43738</v>
          </cell>
          <cell r="Z21">
            <v>43769</v>
          </cell>
          <cell r="AA21">
            <v>43799</v>
          </cell>
          <cell r="AB21">
            <v>43830</v>
          </cell>
          <cell r="AC21">
            <v>43861</v>
          </cell>
          <cell r="AD21">
            <v>43890</v>
          </cell>
          <cell r="AE21">
            <v>43921</v>
          </cell>
          <cell r="AF21">
            <v>43951</v>
          </cell>
          <cell r="AG21">
            <v>43982</v>
          </cell>
          <cell r="AH21">
            <v>44012</v>
          </cell>
          <cell r="AI21">
            <v>44043</v>
          </cell>
          <cell r="AJ21">
            <v>44074</v>
          </cell>
          <cell r="AK21">
            <v>44104</v>
          </cell>
          <cell r="AL21">
            <v>44135</v>
          </cell>
          <cell r="AM21">
            <v>44165</v>
          </cell>
          <cell r="AN21">
            <v>44196</v>
          </cell>
          <cell r="AO21">
            <v>44227</v>
          </cell>
          <cell r="AP21">
            <v>44255</v>
          </cell>
          <cell r="AQ21">
            <v>44286</v>
          </cell>
          <cell r="AR21">
            <v>44316</v>
          </cell>
          <cell r="AS21">
            <v>44347</v>
          </cell>
          <cell r="AT21">
            <v>44377</v>
          </cell>
          <cell r="AU21">
            <v>44408</v>
          </cell>
          <cell r="AV21">
            <v>44439</v>
          </cell>
          <cell r="AW21">
            <v>44469</v>
          </cell>
          <cell r="AX21">
            <v>44500</v>
          </cell>
          <cell r="AY21">
            <v>44530</v>
          </cell>
          <cell r="AZ21">
            <v>44561</v>
          </cell>
          <cell r="BA21">
            <v>44592</v>
          </cell>
          <cell r="BB21">
            <v>44620</v>
          </cell>
          <cell r="BC21">
            <v>44651</v>
          </cell>
          <cell r="BD21">
            <v>44681</v>
          </cell>
          <cell r="BE21">
            <v>44712</v>
          </cell>
          <cell r="BF21">
            <v>44742</v>
          </cell>
          <cell r="BG21">
            <v>44773</v>
          </cell>
          <cell r="BH21">
            <v>44804</v>
          </cell>
          <cell r="BI21">
            <v>44834</v>
          </cell>
          <cell r="BJ21">
            <v>44865</v>
          </cell>
          <cell r="BK21">
            <v>44895</v>
          </cell>
          <cell r="BL21">
            <v>44926</v>
          </cell>
          <cell r="BM21">
            <v>44957</v>
          </cell>
          <cell r="BN21">
            <v>44985</v>
          </cell>
          <cell r="BO21">
            <v>45016</v>
          </cell>
          <cell r="BP21">
            <v>45046</v>
          </cell>
          <cell r="BQ21">
            <v>45077</v>
          </cell>
          <cell r="BR21">
            <v>45107</v>
          </cell>
          <cell r="BS21">
            <v>45138</v>
          </cell>
          <cell r="BT21">
            <v>45169</v>
          </cell>
          <cell r="BU21">
            <v>45199</v>
          </cell>
          <cell r="BV21">
            <v>45230</v>
          </cell>
          <cell r="BW21">
            <v>45260</v>
          </cell>
          <cell r="BX21">
            <v>45291</v>
          </cell>
          <cell r="BY21">
            <v>45322</v>
          </cell>
          <cell r="BZ21">
            <v>45351</v>
          </cell>
          <cell r="CA21">
            <v>45382</v>
          </cell>
          <cell r="CB21">
            <v>45412</v>
          </cell>
          <cell r="CC21">
            <v>45443</v>
          </cell>
          <cell r="CD21">
            <v>45473</v>
          </cell>
          <cell r="CE21">
            <v>45504</v>
          </cell>
          <cell r="CF21">
            <v>45535</v>
          </cell>
          <cell r="CG21">
            <v>45565</v>
          </cell>
          <cell r="CH21">
            <v>45596</v>
          </cell>
          <cell r="CI21">
            <v>45626</v>
          </cell>
          <cell r="CJ21">
            <v>45657</v>
          </cell>
          <cell r="CK21">
            <v>45688</v>
          </cell>
          <cell r="CL21">
            <v>45716</v>
          </cell>
          <cell r="CM21">
            <v>45747</v>
          </cell>
          <cell r="CN21">
            <v>45777</v>
          </cell>
          <cell r="CO21">
            <v>45808</v>
          </cell>
          <cell r="CP21">
            <v>45838</v>
          </cell>
        </row>
        <row r="22">
          <cell r="B22" t="str">
            <v>avpfc76137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</row>
        <row r="23">
          <cell r="B23" t="str">
            <v>hal77096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</row>
        <row r="24">
          <cell r="B24" t="str">
            <v>liv33559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</row>
        <row r="25">
          <cell r="B25" t="str">
            <v>saxw75070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</row>
        <row r="26">
          <cell r="B26" t="str">
            <v>lex30004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</row>
        <row r="27">
          <cell r="B27" t="str">
            <v>masl77407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</row>
        <row r="28">
          <cell r="B28" t="str">
            <v>viz77084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</row>
        <row r="29">
          <cell r="B29" t="str">
            <v>fairfc76137</v>
          </cell>
          <cell r="V29">
            <v>-26235000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</row>
        <row r="30">
          <cell r="B30" t="str">
            <v>gal33615</v>
          </cell>
          <cell r="V30">
            <v>-40231293.700000003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</row>
        <row r="31">
          <cell r="B31" t="str">
            <v>isl33615</v>
          </cell>
          <cell r="V31">
            <v>-87165425.120000005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</row>
        <row r="32">
          <cell r="B32" t="str">
            <v>villp130080</v>
          </cell>
          <cell r="V32">
            <v>-34340000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</row>
        <row r="33">
          <cell r="B33" t="str">
            <v>villp230080</v>
          </cell>
          <cell r="V33">
            <v>-22425000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</row>
        <row r="34">
          <cell r="B34" t="str">
            <v>villp330080</v>
          </cell>
          <cell r="V34">
            <v>-44700000.009999998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</row>
        <row r="35">
          <cell r="B35" t="str">
            <v>villp430080</v>
          </cell>
          <cell r="V35">
            <v>-74625000.010000005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</row>
        <row r="36">
          <cell r="B36" t="str">
            <v>1201p75074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</row>
        <row r="37">
          <cell r="B37" t="str">
            <v>avm30021</v>
          </cell>
          <cell r="V37">
            <v>-1013625.06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</row>
        <row r="38">
          <cell r="B38" t="str">
            <v>avpf30318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</row>
        <row r="39">
          <cell r="B39" t="str">
            <v>avps30318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</row>
        <row r="40">
          <cell r="B40" t="str">
            <v>avr30354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</row>
        <row r="41">
          <cell r="B41" t="str">
            <v>indp70810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</row>
        <row r="42">
          <cell r="B42" t="str">
            <v>par830076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</row>
        <row r="43">
          <cell r="B43" t="str">
            <v>som30084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</row>
        <row r="44">
          <cell r="B44" t="str">
            <v>spring30021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</row>
        <row r="45">
          <cell r="B45" t="str">
            <v>towwm30311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</row>
        <row r="46">
          <cell r="B46" t="str">
            <v>tus30093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</row>
        <row r="47">
          <cell r="B47" t="str">
            <v>abbl43110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</row>
        <row r="48">
          <cell r="B48" t="str">
            <v>brook43068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</row>
        <row r="49">
          <cell r="B49" t="str">
            <v>lakr43026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</row>
        <row r="50">
          <cell r="B50" t="str">
            <v>jefc43004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</row>
        <row r="51">
          <cell r="B51" t="str">
            <v>lake43147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</row>
        <row r="52">
          <cell r="B52" t="str">
            <v>resal43110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</row>
        <row r="53">
          <cell r="B53" t="str">
            <v>benb43004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</row>
        <row r="54">
          <cell r="B54" t="str">
            <v>sunr43219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</row>
        <row r="55">
          <cell r="B55" t="str">
            <v>mon78249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</row>
        <row r="56">
          <cell r="B56" t="str">
            <v>retr78148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</row>
        <row r="57">
          <cell r="B57" t="str">
            <v>retsr75071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</row>
        <row r="58">
          <cell r="B58" t="str">
            <v>stonb77521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</row>
        <row r="59">
          <cell r="B59" t="str">
            <v>charlc70605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</row>
        <row r="60">
          <cell r="B60" t="str">
            <v>wyndsorc75002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</row>
        <row r="61">
          <cell r="B61" t="str">
            <v>aubg30312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</row>
        <row r="62">
          <cell r="B62" t="str">
            <v>clifg30083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</row>
        <row r="63">
          <cell r="B63" t="str">
            <v>harlh32707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</row>
        <row r="64">
          <cell r="B64" t="str">
            <v>watec30062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</row>
        <row r="65">
          <cell r="B65" t="str">
            <v>ansltc30809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</row>
        <row r="66">
          <cell r="B66" t="str">
            <v>carc33619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</row>
        <row r="67">
          <cell r="B67" t="str">
            <v>cops77041</v>
          </cell>
          <cell r="V67">
            <v>-39320000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</row>
        <row r="68">
          <cell r="B68" t="str">
            <v>ansl28210</v>
          </cell>
          <cell r="V68">
            <v>-73800000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</row>
        <row r="69">
          <cell r="B69" t="str">
            <v>hunc28262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</row>
        <row r="70">
          <cell r="B70" t="str">
            <v>oaks28269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</row>
        <row r="71">
          <cell r="B71" t="str">
            <v>poin28217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</row>
        <row r="72">
          <cell r="B72" t="str">
            <v>reg28211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</row>
        <row r="73">
          <cell r="B73" t="str">
            <v>aurs28210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</row>
        <row r="74">
          <cell r="B74" t="str">
            <v>sarpm28105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</row>
        <row r="75">
          <cell r="B75" t="str">
            <v>bowb33616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</row>
        <row r="76">
          <cell r="B76" t="str">
            <v>visll134711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</row>
        <row r="77">
          <cell r="B77" t="str">
            <v>visll234711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</row>
        <row r="78">
          <cell r="B78" t="str">
            <v>picf30809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</row>
        <row r="79">
          <cell r="B79" t="str">
            <v>harv77345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</row>
        <row r="80">
          <cell r="B80" t="str">
            <v>wat76244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</row>
        <row r="81">
          <cell r="B81" t="str">
            <v>newl77084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</row>
        <row r="82">
          <cell r="B82" t="str">
            <v>hersf30310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</row>
        <row r="83">
          <cell r="B83" t="str">
            <v>herss30310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</row>
        <row r="84">
          <cell r="B84" t="str">
            <v>asp78741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</row>
        <row r="85">
          <cell r="B85" t="str">
            <v>vir30033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</row>
        <row r="86">
          <cell r="B86" t="str">
            <v>deerv34471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</row>
        <row r="87">
          <cell r="B87" t="str">
            <v>hamr27713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</row>
        <row r="88">
          <cell r="B88" t="str">
            <v>att30022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</row>
        <row r="89">
          <cell r="B89" t="str">
            <v>flatwh78245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</row>
        <row r="90">
          <cell r="B90" t="str">
            <v>towc77339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</row>
        <row r="91">
          <cell r="B91" t="str">
            <v>unc28262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</row>
        <row r="92">
          <cell r="B92" t="str">
            <v>attp76133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</row>
        <row r="93">
          <cell r="B93" t="str">
            <v>por30096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</row>
        <row r="94">
          <cell r="B94" t="str">
            <v>jams30043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</row>
        <row r="95">
          <cell r="B95" t="str">
            <v>retbc33510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</row>
        <row r="96">
          <cell r="B96" t="str">
            <v>barml32703</v>
          </cell>
          <cell r="V96">
            <v>-8914754.6899999995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</row>
        <row r="97">
          <cell r="B97" t="str">
            <v>alng75063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</row>
        <row r="98">
          <cell r="B98" t="str">
            <v>attd76208</v>
          </cell>
          <cell r="V98">
            <v>-77280.509999999995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</row>
        <row r="99">
          <cell r="B99" t="str">
            <v>attl75077</v>
          </cell>
          <cell r="V99">
            <v>-84923.44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</row>
        <row r="100">
          <cell r="B100" t="str">
            <v>can30093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</row>
        <row r="101">
          <cell r="B101" t="str">
            <v>covbb33716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</row>
        <row r="102">
          <cell r="B102" t="str">
            <v>allll32714</v>
          </cell>
          <cell r="V102">
            <v>-992590.13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</row>
        <row r="103">
          <cell r="B103" t="str">
            <v>arbs27713</v>
          </cell>
          <cell r="V103">
            <v>-258352.61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</row>
        <row r="104">
          <cell r="B104" t="str">
            <v>laur76137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</row>
        <row r="105">
          <cell r="B105" t="str">
            <v>garv75287</v>
          </cell>
          <cell r="V105">
            <v>-1682321.35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</row>
        <row r="106">
          <cell r="B106" t="str">
            <v>becp75038</v>
          </cell>
          <cell r="V106">
            <v>-250000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</row>
        <row r="107">
          <cell r="B107" t="str">
            <v>rial75010</v>
          </cell>
          <cell r="V107">
            <v>-250000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</row>
        <row r="108">
          <cell r="B108" t="str">
            <v>covcc80231</v>
          </cell>
          <cell r="V108">
            <v>-6000000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</row>
        <row r="109">
          <cell r="B109" t="str">
            <v>mer43212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</row>
        <row r="110">
          <cell r="B110" t="str">
            <v>madl43110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</row>
        <row r="111">
          <cell r="B111" t="str">
            <v>ac20147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</row>
        <row r="112">
          <cell r="B112" t="str">
            <v>porp133409</v>
          </cell>
          <cell r="V112">
            <v>-3808149.4668999999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</row>
        <row r="113">
          <cell r="B113" t="str">
            <v>porp233409</v>
          </cell>
          <cell r="V113">
            <v>-3971463.8330999999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</row>
        <row r="114">
          <cell r="B114" t="str">
            <v>can30341</v>
          </cell>
          <cell r="V114">
            <v>-208559.33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</row>
        <row r="115">
          <cell r="B115" t="str">
            <v>granr80920</v>
          </cell>
          <cell r="V115">
            <v>-1901975.54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</row>
        <row r="116">
          <cell r="B116" t="str">
            <v>presro78728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</row>
        <row r="117">
          <cell r="B117" t="str">
            <v>casn28216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</row>
        <row r="118">
          <cell r="B118" t="str">
            <v>attc89121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</row>
        <row r="119">
          <cell r="B119" t="str">
            <v>attvv89102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</row>
        <row r="120">
          <cell r="B120" t="str">
            <v>attw89108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</row>
        <row r="121">
          <cell r="B121" t="str">
            <v>bar30680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</row>
        <row r="122">
          <cell r="B122" t="str">
            <v>bil39530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</row>
        <row r="123">
          <cell r="B123" t="str">
            <v>fosc76137</v>
          </cell>
          <cell r="V123">
            <v>-12677326.560000001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</row>
        <row r="124">
          <cell r="B124" t="str">
            <v>higa35205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</row>
        <row r="125">
          <cell r="B125" t="str">
            <v>oznan30314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</row>
        <row r="126">
          <cell r="B126" t="str">
            <v>sweetnan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</row>
        <row r="127">
          <cell r="B127" t="str">
            <v>tay30316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</row>
        <row r="128">
          <cell r="B128" t="str">
            <v>wesmc70605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</row>
        <row r="129">
          <cell r="B129" t="str">
            <v>dila30310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</row>
        <row r="130">
          <cell r="B130" t="str">
            <v>sherp30324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</row>
        <row r="131">
          <cell r="B131" t="str">
            <v>parl33615</v>
          </cell>
          <cell r="V131">
            <v>-31639939.16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</row>
        <row r="132">
          <cell r="B132" t="str">
            <v>ech30030</v>
          </cell>
          <cell r="V132">
            <v>-17741056.359999999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</row>
        <row r="133">
          <cell r="B133" t="str">
            <v>wesls80124</v>
          </cell>
          <cell r="V133">
            <v>-1958794.1200000048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</row>
        <row r="134">
          <cell r="B134" t="str">
            <v>rems43081</v>
          </cell>
          <cell r="V134">
            <v>-250000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</row>
        <row r="135">
          <cell r="B135" t="str">
            <v>berpna43054</v>
          </cell>
          <cell r="V135">
            <v>-250000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</row>
        <row r="136">
          <cell r="B136" t="str">
            <v>ves35205</v>
          </cell>
          <cell r="V136">
            <v>-14231305.799999997</v>
          </cell>
          <cell r="W136">
            <v>-11385044.639999997</v>
          </cell>
          <cell r="X136">
            <v>-8538783.4799999967</v>
          </cell>
          <cell r="Y136">
            <v>-5692522.3199999984</v>
          </cell>
          <cell r="Z136">
            <v>-2846261.1599999992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</row>
        <row r="137">
          <cell r="B137" t="str">
            <v>attp77581</v>
          </cell>
          <cell r="V137">
            <v>-3250000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</row>
        <row r="138">
          <cell r="B138" t="str">
            <v>910ts75204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</row>
        <row r="139">
          <cell r="B139" t="str">
            <v>presf78240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</row>
        <row r="140">
          <cell r="B140" t="str">
            <v>suit276039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</row>
        <row r="141">
          <cell r="B141" t="str">
            <v>5thous75244</v>
          </cell>
          <cell r="V141">
            <v>-1833289.07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</row>
        <row r="142">
          <cell r="B142" t="str">
            <v>pasbc78738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</row>
        <row r="143">
          <cell r="B143" t="str">
            <v>attm30092</v>
          </cell>
          <cell r="V143">
            <v>-36000000</v>
          </cell>
          <cell r="W143">
            <v>-24000000</v>
          </cell>
          <cell r="X143">
            <v>-12000000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</row>
        <row r="144">
          <cell r="B144" t="str">
            <v>sev30329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</row>
        <row r="145">
          <cell r="B145" t="str">
            <v>wrenn28216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</row>
        <row r="146">
          <cell r="B146" t="str">
            <v>arrs85308</v>
          </cell>
          <cell r="V146">
            <v>-294400.27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</row>
        <row r="147">
          <cell r="B147" t="str">
            <v>aurfr27614</v>
          </cell>
          <cell r="V147">
            <v>-250000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B148" t="str">
            <v>wat78748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B149" t="str">
            <v>bowbn33616</v>
          </cell>
          <cell r="V149">
            <v>-64721794.279800028</v>
          </cell>
          <cell r="W149">
            <v>-60914629.910400026</v>
          </cell>
          <cell r="X149">
            <v>-57107465.541000023</v>
          </cell>
          <cell r="Y149">
            <v>-53300301.171600021</v>
          </cell>
          <cell r="Z149">
            <v>-49493136.802200019</v>
          </cell>
          <cell r="AA149">
            <v>-45685972.432800017</v>
          </cell>
          <cell r="AB149">
            <v>-41878808.063400015</v>
          </cell>
          <cell r="AC149">
            <v>-38071643.694000013</v>
          </cell>
          <cell r="AD149">
            <v>-34264479.324600011</v>
          </cell>
          <cell r="AE149">
            <v>-30457314.955200009</v>
          </cell>
          <cell r="AF149">
            <v>-26650150.585800007</v>
          </cell>
          <cell r="AG149">
            <v>-22842986.216400005</v>
          </cell>
          <cell r="AH149">
            <v>-19035821.847000003</v>
          </cell>
          <cell r="AI149">
            <v>-15228657.477600001</v>
          </cell>
          <cell r="AJ149">
            <v>-11421493.108200001</v>
          </cell>
          <cell r="AK149">
            <v>-7614328.7388000004</v>
          </cell>
          <cell r="AL149">
            <v>-3807164.3694000002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B150" t="str">
            <v>wrennl28216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B151" t="str">
            <v>lakgp80239</v>
          </cell>
          <cell r="V151">
            <v>-250000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B152" t="str">
            <v>atra80021</v>
          </cell>
          <cell r="V152">
            <v>-2.9999999999999997E-4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B153" t="str">
            <v>sovc77494</v>
          </cell>
          <cell r="V153">
            <v>2.8999999999999998E-3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B154" t="str">
            <v>sovsc77388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B155" t="str">
            <v>stratcr77494</v>
          </cell>
          <cell r="V155">
            <v>3.3999999999999998E-3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B156" t="str">
            <v>venr77469</v>
          </cell>
          <cell r="V156">
            <v>-4.0000000000000001E-3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B157" t="str">
            <v>vensp77388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B158" t="str">
            <v>corb37209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B159" t="str">
            <v>harlhy32707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B160" t="str">
            <v>par8y30076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B161" t="str">
            <v>watecy30062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B162" t="str">
            <v>attl78734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B163" t="str">
            <v>ascrWD188AL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B164" t="str">
            <v>attcp75052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B165" t="str">
            <v>adwr75078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B166" t="str">
            <v>norh77433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B167" t="str">
            <v>sormp28117</v>
          </cell>
          <cell r="V167">
            <v>2.7000000000000001E-3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B168" t="str">
            <v>sovb28262</v>
          </cell>
          <cell r="V168">
            <v>-1.4E-3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B169" t="str">
            <v>sovpr75035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B170" t="str">
            <v>stratpcr75034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B171" t="str">
            <v>verp76177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B172" t="str">
            <v>v627604</v>
          </cell>
          <cell r="V172">
            <v>-4.7000000000000002E-3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B173" t="str">
            <v>avscr77584</v>
          </cell>
          <cell r="V173">
            <v>-4.0000000000000002E-4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B174" t="str">
            <v>vk77094</v>
          </cell>
          <cell r="V174">
            <v>1.6999999999999999E-3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B175" t="str">
            <v>corhc34741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B176" t="str">
            <v>attfm75201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B177" t="str">
            <v>corwb33437</v>
          </cell>
          <cell r="V177">
            <v>-1000000.0001999999</v>
          </cell>
          <cell r="W177">
            <v>-833333.33349999995</v>
          </cell>
          <cell r="X177">
            <v>-666666.66680000001</v>
          </cell>
          <cell r="Y177">
            <v>-500000.0001</v>
          </cell>
          <cell r="Z177">
            <v>-333333.3334</v>
          </cell>
          <cell r="AA177">
            <v>-166666.6667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B178" t="str">
            <v>attp277581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B179" t="str">
            <v>corwe75229</v>
          </cell>
          <cell r="V179">
            <v>-2650964.6799999992</v>
          </cell>
          <cell r="W179">
            <v>-2447044.3199999994</v>
          </cell>
          <cell r="X179">
            <v>-2243123.9599999995</v>
          </cell>
          <cell r="Y179">
            <v>-2039203.5999999996</v>
          </cell>
          <cell r="Z179">
            <v>-1835283.2399999998</v>
          </cell>
          <cell r="AA179">
            <v>-1631362.88</v>
          </cell>
          <cell r="AB179">
            <v>-1427442.52</v>
          </cell>
          <cell r="AC179">
            <v>-1223522.1599999999</v>
          </cell>
          <cell r="AD179">
            <v>-1019601.7999999999</v>
          </cell>
          <cell r="AE179">
            <v>-815681.44</v>
          </cell>
          <cell r="AF179">
            <v>-611761.07999999996</v>
          </cell>
          <cell r="AG179">
            <v>-407840.72</v>
          </cell>
          <cell r="AH179">
            <v>-203920.36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B180" t="str">
            <v>corjp32822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B181" t="str">
            <v>jefl30062</v>
          </cell>
          <cell r="V181">
            <v>-4945980.3695999989</v>
          </cell>
          <cell r="W181">
            <v>-4671203.6823999994</v>
          </cell>
          <cell r="X181">
            <v>-4396426.9951999998</v>
          </cell>
          <cell r="Y181">
            <v>-4121650.3080000002</v>
          </cell>
          <cell r="Z181">
            <v>-3846873.6208000001</v>
          </cell>
          <cell r="AA181">
            <v>-3572096.9336000001</v>
          </cell>
          <cell r="AB181">
            <v>-3297320.2464000001</v>
          </cell>
          <cell r="AC181">
            <v>-3022543.5592</v>
          </cell>
          <cell r="AD181">
            <v>-2747766.872</v>
          </cell>
          <cell r="AE181">
            <v>-2472990.1847999999</v>
          </cell>
          <cell r="AF181">
            <v>-2198213.4975999999</v>
          </cell>
          <cell r="AG181">
            <v>-1923436.8104000001</v>
          </cell>
          <cell r="AH181">
            <v>-1648660.1232</v>
          </cell>
          <cell r="AI181">
            <v>-1373883.436</v>
          </cell>
          <cell r="AJ181">
            <v>-1099106.7487999999</v>
          </cell>
          <cell r="AK181">
            <v>-824330.0615999999</v>
          </cell>
          <cell r="AL181">
            <v>-549553.37439999997</v>
          </cell>
          <cell r="AM181">
            <v>-274776.68719999999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B182" t="str">
            <v>ligw77064</v>
          </cell>
          <cell r="V182">
            <v>-3197500</v>
          </cell>
          <cell r="W182">
            <v>-2797812.5</v>
          </cell>
          <cell r="X182">
            <v>-2398125</v>
          </cell>
          <cell r="Y182">
            <v>-1998437.5</v>
          </cell>
          <cell r="Z182">
            <v>-1598750</v>
          </cell>
          <cell r="AA182">
            <v>-1199062.5</v>
          </cell>
          <cell r="AB182">
            <v>-799375</v>
          </cell>
          <cell r="AC182">
            <v>-399687.5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B183" t="str">
            <v>vilc77054</v>
          </cell>
          <cell r="V183">
            <v>-3012500</v>
          </cell>
          <cell r="W183">
            <v>-2635937.5</v>
          </cell>
          <cell r="X183">
            <v>-2259375</v>
          </cell>
          <cell r="Y183">
            <v>-1882812.5</v>
          </cell>
          <cell r="Z183">
            <v>-1506250</v>
          </cell>
          <cell r="AA183">
            <v>-1129687.5</v>
          </cell>
          <cell r="AB183">
            <v>-753125</v>
          </cell>
          <cell r="AC183">
            <v>-376562.5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B184" t="str">
            <v>clubc77095</v>
          </cell>
          <cell r="V184">
            <v>-2527500</v>
          </cell>
          <cell r="W184">
            <v>-2211562.5</v>
          </cell>
          <cell r="X184">
            <v>-1895625</v>
          </cell>
          <cell r="Y184">
            <v>-1579687.5</v>
          </cell>
          <cell r="Z184">
            <v>-1263750</v>
          </cell>
          <cell r="AA184">
            <v>-947812.5</v>
          </cell>
          <cell r="AB184">
            <v>-631875</v>
          </cell>
          <cell r="AC184">
            <v>-315937.5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B185" t="str">
            <v>dismv85209</v>
          </cell>
          <cell r="V185">
            <v>-3367500</v>
          </cell>
          <cell r="W185">
            <v>-2946562.5</v>
          </cell>
          <cell r="X185">
            <v>-2525625</v>
          </cell>
          <cell r="Y185">
            <v>-2104687.5</v>
          </cell>
          <cell r="Z185">
            <v>-1683750</v>
          </cell>
          <cell r="AA185">
            <v>-1262812.5</v>
          </cell>
          <cell r="AB185">
            <v>-841875</v>
          </cell>
          <cell r="AC185">
            <v>-420937.5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B186" t="str">
            <v>estspm78748</v>
          </cell>
          <cell r="V186">
            <v>-7035151.7200000016</v>
          </cell>
          <cell r="W186">
            <v>-6331636.5480000013</v>
          </cell>
          <cell r="X186">
            <v>-5628121.3760000011</v>
          </cell>
          <cell r="Y186">
            <v>-4924606.2040000008</v>
          </cell>
          <cell r="Z186">
            <v>-4221091.0320000006</v>
          </cell>
          <cell r="AA186">
            <v>-3517575.8600000003</v>
          </cell>
          <cell r="AB186">
            <v>-2814060.6880000001</v>
          </cell>
          <cell r="AC186">
            <v>-2110545.5159999998</v>
          </cell>
          <cell r="AD186">
            <v>-1407030.344</v>
          </cell>
          <cell r="AE186">
            <v>-703515.17200000002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B187" t="str">
            <v>tersm78748</v>
          </cell>
          <cell r="V187">
            <v>-3732608.6299999994</v>
          </cell>
          <cell r="W187">
            <v>-3359347.7669999995</v>
          </cell>
          <cell r="X187">
            <v>-2986086.9039999996</v>
          </cell>
          <cell r="Y187">
            <v>-2612826.0409999997</v>
          </cell>
          <cell r="Z187">
            <v>-2239565.1779999998</v>
          </cell>
          <cell r="AA187">
            <v>-1866304.3149999999</v>
          </cell>
          <cell r="AB187">
            <v>-1493043.452</v>
          </cell>
          <cell r="AC187">
            <v>-1119782.5890000002</v>
          </cell>
          <cell r="AD187">
            <v>-746521.72600000002</v>
          </cell>
          <cell r="AE187">
            <v>-373260.86300000001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B188" t="str">
            <v>bat1b30339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B189" t="str">
            <v>bat2b30339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B190" t="str">
            <v>bat3b30339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B191" t="str">
            <v>artp75034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B192" t="str">
            <v>adwg32821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B193" t="str">
            <v>luxscr77584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B194" t="str">
            <v>sorpp27560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</row>
        <row r="195">
          <cell r="B195" t="str">
            <v>vers32771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B196" t="str">
            <v>corlc75039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B197" t="str">
            <v>15777qoef75001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B198" t="str">
            <v>3131oef30033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</row>
        <row r="199">
          <cell r="B199" t="str">
            <v>astpoef30096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B200" t="str">
            <v>chel8oef30096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B201" t="str">
            <v>corhcoef34741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</row>
        <row r="202">
          <cell r="B202" t="str">
            <v>huncoef28262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B203" t="str">
            <v>ridvoef76116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B204" t="str">
            <v>sarpmoef28105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</row>
        <row r="205">
          <cell r="B205" t="str">
            <v>brisoef75056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B206" t="str">
            <v>poinoef28217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</row>
        <row r="207">
          <cell r="B207" t="str">
            <v>poroef30096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</row>
        <row r="208">
          <cell r="B208" t="str">
            <v>regoef28211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</row>
        <row r="209">
          <cell r="B209" t="str">
            <v>corpn80917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</row>
        <row r="210">
          <cell r="B210" t="str">
            <v>souto27560</v>
          </cell>
          <cell r="V210">
            <v>-2082500.0003999996</v>
          </cell>
          <cell r="W210">
            <v>-1908958.3336999996</v>
          </cell>
          <cell r="X210">
            <v>-1735416.6669999997</v>
          </cell>
          <cell r="Y210">
            <v>-1561875.0002999997</v>
          </cell>
          <cell r="Z210">
            <v>-1388333.3335999998</v>
          </cell>
          <cell r="AA210">
            <v>-1214791.6668999998</v>
          </cell>
          <cell r="AB210">
            <v>-1041250.0001999999</v>
          </cell>
          <cell r="AC210">
            <v>-867708.33349999995</v>
          </cell>
          <cell r="AD210">
            <v>-694166.66680000001</v>
          </cell>
          <cell r="AE210">
            <v>-520625.0001</v>
          </cell>
          <cell r="AF210">
            <v>-347083.3334</v>
          </cell>
          <cell r="AG210">
            <v>-173541.6667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</row>
        <row r="211">
          <cell r="B211" t="str">
            <v>exchnhyld30341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</row>
        <row r="212">
          <cell r="B212" t="str">
            <v>capcw28273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</row>
        <row r="213">
          <cell r="B213" t="str">
            <v>dompp30326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B214" t="str">
            <v>courv85008</v>
          </cell>
          <cell r="V214">
            <v>-5130000.0003000014</v>
          </cell>
          <cell r="W214">
            <v>-4885714.2860000012</v>
          </cell>
          <cell r="X214">
            <v>-4641428.5717000011</v>
          </cell>
          <cell r="Y214">
            <v>-4397142.857400001</v>
          </cell>
          <cell r="Z214">
            <v>-4152857.1431000014</v>
          </cell>
          <cell r="AA214">
            <v>-3908571.4288000013</v>
          </cell>
          <cell r="AB214">
            <v>-3664285.7145000012</v>
          </cell>
          <cell r="AC214">
            <v>-3420000.0002000011</v>
          </cell>
          <cell r="AD214">
            <v>-3175714.2859000009</v>
          </cell>
          <cell r="AE214">
            <v>-2931428.5716000008</v>
          </cell>
          <cell r="AF214">
            <v>-2687142.8573000007</v>
          </cell>
          <cell r="AG214">
            <v>-2442857.1430000006</v>
          </cell>
          <cell r="AH214">
            <v>-2198571.4287000005</v>
          </cell>
          <cell r="AI214">
            <v>-1954285.7144000004</v>
          </cell>
          <cell r="AJ214">
            <v>-1710000.0001000003</v>
          </cell>
          <cell r="AK214">
            <v>-1465714.2858000002</v>
          </cell>
          <cell r="AL214">
            <v>-1221428.5715000001</v>
          </cell>
          <cell r="AM214">
            <v>-977142.85719999997</v>
          </cell>
          <cell r="AN214">
            <v>-732857.14289999998</v>
          </cell>
          <cell r="AO214">
            <v>-488571.42859999998</v>
          </cell>
          <cell r="AP214">
            <v>-244285.71429999999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B215" t="str">
            <v>villp2oef30080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B216" t="str">
            <v>villp4oef30080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B217" t="str">
            <v>villp1oef30080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B218" t="str">
            <v>villp3oef30080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B219" t="str">
            <v>belv75025</v>
          </cell>
          <cell r="V219">
            <v>-1885000.0004999994</v>
          </cell>
          <cell r="W219">
            <v>-1759333.3337999994</v>
          </cell>
          <cell r="X219">
            <v>-1633666.6670999995</v>
          </cell>
          <cell r="Y219">
            <v>-1508000.0003999996</v>
          </cell>
          <cell r="Z219">
            <v>-1382333.3336999996</v>
          </cell>
          <cell r="AA219">
            <v>-1256666.6669999997</v>
          </cell>
          <cell r="AB219">
            <v>-1131000.0002999997</v>
          </cell>
          <cell r="AC219">
            <v>-1005333.3335999998</v>
          </cell>
          <cell r="AD219">
            <v>-879666.66689999984</v>
          </cell>
          <cell r="AE219">
            <v>-754000.00019999989</v>
          </cell>
          <cell r="AF219">
            <v>-628333.33349999995</v>
          </cell>
          <cell r="AG219">
            <v>-502666.66680000001</v>
          </cell>
          <cell r="AH219">
            <v>-377000.0001</v>
          </cell>
          <cell r="AI219">
            <v>-251333.3334</v>
          </cell>
          <cell r="AJ219">
            <v>-125666.6667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B220" t="str">
            <v>islcbre33615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B221" t="str">
            <v>copscbre77041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B222" t="str">
            <v>fairfccbre76137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B223" t="str">
            <v>avpfccbre76137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B224" t="str">
            <v>galcbre33615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B225" t="str">
            <v>parlcbre33615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B226" t="str">
            <v>vizcbre77084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B227" t="str">
            <v>maslcbre77407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B228" t="str">
            <v>verwccbre75013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B229" t="str">
            <v>arccr75070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B230" t="str">
            <v>arcp76177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B231" t="str">
            <v>tradw77064</v>
          </cell>
          <cell r="V231">
            <v>-3967000.0002000006</v>
          </cell>
          <cell r="W231">
            <v>-3746611.1113000005</v>
          </cell>
          <cell r="X231">
            <v>-3526222.2224000003</v>
          </cell>
          <cell r="Y231">
            <v>-3305833.3335000002</v>
          </cell>
          <cell r="Z231">
            <v>-3085444.4446</v>
          </cell>
          <cell r="AA231">
            <v>-2865055.5556999999</v>
          </cell>
          <cell r="AB231">
            <v>-2644666.6667999998</v>
          </cell>
          <cell r="AC231">
            <v>-2424277.7778999996</v>
          </cell>
          <cell r="AD231">
            <v>-2203888.8889999995</v>
          </cell>
          <cell r="AE231">
            <v>-1983500.0000999996</v>
          </cell>
          <cell r="AF231">
            <v>-1763111.1111999997</v>
          </cell>
          <cell r="AG231">
            <v>-1542722.2222999998</v>
          </cell>
          <cell r="AH231">
            <v>-1322333.3333999999</v>
          </cell>
          <cell r="AI231">
            <v>-1101944.4445</v>
          </cell>
          <cell r="AJ231">
            <v>-881555.55559999996</v>
          </cell>
          <cell r="AK231">
            <v>-661166.66669999994</v>
          </cell>
          <cell r="AL231">
            <v>-440777.77779999998</v>
          </cell>
          <cell r="AM231">
            <v>-220388.88889999999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B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B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B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B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B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B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</sheetData>
      <sheetData sheetId="23" refreshError="1"/>
      <sheetData sheetId="24" refreshError="1"/>
      <sheetData sheetId="25" refreshError="1">
        <row r="21">
          <cell r="V21">
            <v>43646</v>
          </cell>
          <cell r="W21">
            <v>43677</v>
          </cell>
          <cell r="X21">
            <v>43708</v>
          </cell>
          <cell r="Y21">
            <v>43738</v>
          </cell>
          <cell r="Z21">
            <v>43769</v>
          </cell>
          <cell r="AA21">
            <v>43799</v>
          </cell>
          <cell r="AB21">
            <v>43830</v>
          </cell>
          <cell r="AC21">
            <v>43861</v>
          </cell>
          <cell r="AD21">
            <v>43890</v>
          </cell>
          <cell r="AE21">
            <v>43921</v>
          </cell>
          <cell r="AF21">
            <v>43951</v>
          </cell>
          <cell r="AG21">
            <v>43982</v>
          </cell>
          <cell r="AH21">
            <v>44012</v>
          </cell>
          <cell r="AI21">
            <v>44043</v>
          </cell>
          <cell r="AJ21">
            <v>44074</v>
          </cell>
          <cell r="AK21">
            <v>44104</v>
          </cell>
          <cell r="AL21">
            <v>44135</v>
          </cell>
          <cell r="AM21">
            <v>44165</v>
          </cell>
          <cell r="AN21">
            <v>44196</v>
          </cell>
          <cell r="AO21">
            <v>44227</v>
          </cell>
          <cell r="AP21">
            <v>44255</v>
          </cell>
          <cell r="AQ21">
            <v>44286</v>
          </cell>
          <cell r="AR21">
            <v>44316</v>
          </cell>
          <cell r="AS21">
            <v>44347</v>
          </cell>
          <cell r="AT21">
            <v>44377</v>
          </cell>
          <cell r="AU21">
            <v>44408</v>
          </cell>
          <cell r="AV21">
            <v>44439</v>
          </cell>
          <cell r="AW21">
            <v>44469</v>
          </cell>
          <cell r="AX21">
            <v>44500</v>
          </cell>
          <cell r="AY21">
            <v>44530</v>
          </cell>
          <cell r="AZ21">
            <v>44561</v>
          </cell>
          <cell r="BA21">
            <v>44592</v>
          </cell>
          <cell r="BB21">
            <v>44620</v>
          </cell>
          <cell r="BC21">
            <v>44651</v>
          </cell>
          <cell r="BD21">
            <v>44681</v>
          </cell>
          <cell r="BE21">
            <v>44712</v>
          </cell>
          <cell r="BF21">
            <v>44742</v>
          </cell>
          <cell r="BG21">
            <v>44773</v>
          </cell>
          <cell r="BH21">
            <v>44804</v>
          </cell>
          <cell r="BI21">
            <v>44834</v>
          </cell>
          <cell r="BJ21">
            <v>44865</v>
          </cell>
          <cell r="BK21">
            <v>44895</v>
          </cell>
          <cell r="BL21">
            <v>44926</v>
          </cell>
          <cell r="BM21">
            <v>44957</v>
          </cell>
          <cell r="BN21">
            <v>44985</v>
          </cell>
          <cell r="BO21">
            <v>45016</v>
          </cell>
          <cell r="BP21">
            <v>45046</v>
          </cell>
          <cell r="BQ21">
            <v>45077</v>
          </cell>
          <cell r="BR21">
            <v>45107</v>
          </cell>
          <cell r="BS21">
            <v>45138</v>
          </cell>
          <cell r="BT21">
            <v>45169</v>
          </cell>
          <cell r="BU21">
            <v>45199</v>
          </cell>
          <cell r="BV21">
            <v>45230</v>
          </cell>
          <cell r="BW21">
            <v>45260</v>
          </cell>
          <cell r="BX21">
            <v>45291</v>
          </cell>
          <cell r="BY21">
            <v>45322</v>
          </cell>
          <cell r="BZ21">
            <v>45351</v>
          </cell>
          <cell r="CA21">
            <v>45382</v>
          </cell>
          <cell r="CB21">
            <v>45412</v>
          </cell>
          <cell r="CC21">
            <v>45443</v>
          </cell>
          <cell r="CD21">
            <v>45473</v>
          </cell>
          <cell r="CE21">
            <v>45504</v>
          </cell>
          <cell r="CF21">
            <v>45535</v>
          </cell>
          <cell r="CG21">
            <v>45565</v>
          </cell>
          <cell r="CH21">
            <v>45596</v>
          </cell>
          <cell r="CI21">
            <v>45626</v>
          </cell>
          <cell r="CJ21">
            <v>45657</v>
          </cell>
          <cell r="CK21">
            <v>45688</v>
          </cell>
          <cell r="CL21">
            <v>45716</v>
          </cell>
          <cell r="CM21">
            <v>45747</v>
          </cell>
          <cell r="CN21">
            <v>45777</v>
          </cell>
          <cell r="CO21">
            <v>45808</v>
          </cell>
          <cell r="CP21">
            <v>45838</v>
          </cell>
        </row>
        <row r="22">
          <cell r="B22" t="str">
            <v>avpfc76137</v>
          </cell>
          <cell r="D22" t="str">
            <v>Portfolio 8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</row>
        <row r="23">
          <cell r="B23" t="str">
            <v>hal77096</v>
          </cell>
          <cell r="D23" t="str">
            <v>Portfolio 8</v>
          </cell>
          <cell r="V23">
            <v>50300000</v>
          </cell>
          <cell r="W23">
            <v>50300000</v>
          </cell>
          <cell r="X23">
            <v>50300000</v>
          </cell>
          <cell r="Y23">
            <v>50300000</v>
          </cell>
          <cell r="Z23">
            <v>50300000</v>
          </cell>
          <cell r="AA23">
            <v>50300000</v>
          </cell>
          <cell r="AB23">
            <v>50300000</v>
          </cell>
          <cell r="AC23">
            <v>50300000</v>
          </cell>
          <cell r="AD23">
            <v>50300000</v>
          </cell>
          <cell r="AE23">
            <v>50300000</v>
          </cell>
          <cell r="AF23">
            <v>50300000</v>
          </cell>
          <cell r="AG23">
            <v>50300000</v>
          </cell>
          <cell r="AH23">
            <v>50300000</v>
          </cell>
          <cell r="AI23">
            <v>50300000</v>
          </cell>
          <cell r="AJ23">
            <v>50300000</v>
          </cell>
          <cell r="AK23">
            <v>50300000</v>
          </cell>
          <cell r="AL23">
            <v>50300000</v>
          </cell>
          <cell r="AM23">
            <v>50300000</v>
          </cell>
          <cell r="AN23">
            <v>50300000</v>
          </cell>
          <cell r="AO23">
            <v>50300000</v>
          </cell>
          <cell r="AP23">
            <v>50300000</v>
          </cell>
          <cell r="AQ23">
            <v>50300000</v>
          </cell>
          <cell r="AR23">
            <v>50300000</v>
          </cell>
          <cell r="AS23">
            <v>50300000</v>
          </cell>
          <cell r="AT23">
            <v>50300000</v>
          </cell>
          <cell r="AU23">
            <v>50300000</v>
          </cell>
          <cell r="AV23">
            <v>50300000</v>
          </cell>
          <cell r="AW23">
            <v>50300000</v>
          </cell>
          <cell r="AX23">
            <v>50300000</v>
          </cell>
          <cell r="AY23">
            <v>50300000</v>
          </cell>
          <cell r="AZ23">
            <v>50300000</v>
          </cell>
          <cell r="BA23">
            <v>50300000</v>
          </cell>
          <cell r="BB23">
            <v>50300000</v>
          </cell>
          <cell r="BC23">
            <v>50300000</v>
          </cell>
          <cell r="BD23">
            <v>50300000</v>
          </cell>
          <cell r="BE23">
            <v>50300000</v>
          </cell>
          <cell r="BF23">
            <v>50300000</v>
          </cell>
          <cell r="BG23">
            <v>50300000</v>
          </cell>
          <cell r="BH23">
            <v>50300000</v>
          </cell>
          <cell r="BI23">
            <v>50300000</v>
          </cell>
          <cell r="BJ23">
            <v>50300000</v>
          </cell>
          <cell r="BK23">
            <v>50300000</v>
          </cell>
          <cell r="BL23">
            <v>50300000</v>
          </cell>
          <cell r="BM23">
            <v>50300000</v>
          </cell>
          <cell r="BN23">
            <v>50300000</v>
          </cell>
          <cell r="BO23">
            <v>50300000</v>
          </cell>
          <cell r="BP23">
            <v>50300000</v>
          </cell>
          <cell r="BQ23">
            <v>50300000</v>
          </cell>
          <cell r="BR23">
            <v>50300000</v>
          </cell>
          <cell r="BS23">
            <v>50300000</v>
          </cell>
          <cell r="BT23">
            <v>50300000</v>
          </cell>
          <cell r="BU23">
            <v>50300000</v>
          </cell>
          <cell r="BV23">
            <v>50300000</v>
          </cell>
          <cell r="BW23">
            <v>50300000</v>
          </cell>
          <cell r="BX23">
            <v>50300000</v>
          </cell>
          <cell r="BY23">
            <v>50300000</v>
          </cell>
          <cell r="BZ23">
            <v>50300000</v>
          </cell>
          <cell r="CA23">
            <v>50300000</v>
          </cell>
          <cell r="CB23">
            <v>50300000</v>
          </cell>
          <cell r="CC23">
            <v>50300000</v>
          </cell>
          <cell r="CD23">
            <v>50300000</v>
          </cell>
          <cell r="CE23">
            <v>50300000</v>
          </cell>
          <cell r="CF23">
            <v>50300000</v>
          </cell>
          <cell r="CG23">
            <v>50300000</v>
          </cell>
          <cell r="CH23">
            <v>50300000</v>
          </cell>
          <cell r="CI23">
            <v>50300000</v>
          </cell>
          <cell r="CJ23">
            <v>50300000</v>
          </cell>
          <cell r="CK23">
            <v>50300000</v>
          </cell>
          <cell r="CL23">
            <v>50300000</v>
          </cell>
          <cell r="CM23">
            <v>50300000</v>
          </cell>
          <cell r="CN23">
            <v>50300000</v>
          </cell>
          <cell r="CO23">
            <v>50300000</v>
          </cell>
          <cell r="CP23">
            <v>50300000</v>
          </cell>
        </row>
        <row r="24">
          <cell r="B24" t="str">
            <v>liv33559</v>
          </cell>
          <cell r="D24" t="str">
            <v>Portfolio 8</v>
          </cell>
          <cell r="V24">
            <v>58500000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</row>
        <row r="25">
          <cell r="B25" t="str">
            <v>saxw75070</v>
          </cell>
          <cell r="D25" t="str">
            <v>Portfolio 8</v>
          </cell>
          <cell r="V25">
            <v>79500000</v>
          </cell>
          <cell r="W25">
            <v>79500000</v>
          </cell>
          <cell r="X25">
            <v>79500000</v>
          </cell>
          <cell r="Y25">
            <v>79500000</v>
          </cell>
          <cell r="Z25">
            <v>79500000</v>
          </cell>
          <cell r="AA25">
            <v>79500000</v>
          </cell>
          <cell r="AB25">
            <v>79500000</v>
          </cell>
          <cell r="AC25">
            <v>79500000</v>
          </cell>
          <cell r="AD25">
            <v>79500000</v>
          </cell>
          <cell r="AE25">
            <v>79500000</v>
          </cell>
          <cell r="AF25">
            <v>79500000</v>
          </cell>
          <cell r="AG25">
            <v>79500000</v>
          </cell>
          <cell r="AH25">
            <v>79500000</v>
          </cell>
          <cell r="AI25">
            <v>79500000</v>
          </cell>
          <cell r="AJ25">
            <v>79500000</v>
          </cell>
          <cell r="AK25">
            <v>79500000</v>
          </cell>
          <cell r="AL25">
            <v>79500000</v>
          </cell>
          <cell r="AM25">
            <v>79500000</v>
          </cell>
          <cell r="AN25">
            <v>79500000</v>
          </cell>
          <cell r="AO25">
            <v>79500000</v>
          </cell>
          <cell r="AP25">
            <v>79500000</v>
          </cell>
          <cell r="AQ25">
            <v>79500000</v>
          </cell>
          <cell r="AR25">
            <v>79500000</v>
          </cell>
          <cell r="AS25">
            <v>79500000</v>
          </cell>
          <cell r="AT25">
            <v>79500000</v>
          </cell>
          <cell r="AU25">
            <v>79500000</v>
          </cell>
          <cell r="AV25">
            <v>79500000</v>
          </cell>
          <cell r="AW25">
            <v>79500000</v>
          </cell>
          <cell r="AX25">
            <v>79500000</v>
          </cell>
          <cell r="AY25">
            <v>79500000</v>
          </cell>
          <cell r="AZ25">
            <v>79500000</v>
          </cell>
          <cell r="BA25">
            <v>79500000</v>
          </cell>
          <cell r="BB25">
            <v>79500000</v>
          </cell>
          <cell r="BC25">
            <v>79500000</v>
          </cell>
          <cell r="BD25">
            <v>79500000</v>
          </cell>
          <cell r="BE25">
            <v>79500000</v>
          </cell>
          <cell r="BF25">
            <v>79500000</v>
          </cell>
          <cell r="BG25">
            <v>79500000</v>
          </cell>
          <cell r="BH25">
            <v>79500000</v>
          </cell>
          <cell r="BI25">
            <v>79500000</v>
          </cell>
          <cell r="BJ25">
            <v>79500000</v>
          </cell>
          <cell r="BK25">
            <v>79500000</v>
          </cell>
          <cell r="BL25">
            <v>79500000</v>
          </cell>
          <cell r="BM25">
            <v>79500000</v>
          </cell>
          <cell r="BN25">
            <v>79500000</v>
          </cell>
          <cell r="BO25">
            <v>79500000</v>
          </cell>
          <cell r="BP25">
            <v>79500000</v>
          </cell>
          <cell r="BQ25">
            <v>79500000</v>
          </cell>
          <cell r="BR25">
            <v>79500000</v>
          </cell>
          <cell r="BS25">
            <v>79500000</v>
          </cell>
          <cell r="BT25">
            <v>79500000</v>
          </cell>
          <cell r="BU25">
            <v>79500000</v>
          </cell>
          <cell r="BV25">
            <v>79500000</v>
          </cell>
          <cell r="BW25">
            <v>79500000</v>
          </cell>
          <cell r="BX25">
            <v>79500000</v>
          </cell>
          <cell r="BY25">
            <v>79500000</v>
          </cell>
          <cell r="BZ25">
            <v>79500000</v>
          </cell>
          <cell r="CA25">
            <v>79500000</v>
          </cell>
          <cell r="CB25">
            <v>79500000</v>
          </cell>
          <cell r="CC25">
            <v>79500000</v>
          </cell>
          <cell r="CD25">
            <v>79500000</v>
          </cell>
          <cell r="CE25">
            <v>79500000</v>
          </cell>
          <cell r="CF25">
            <v>79500000</v>
          </cell>
          <cell r="CG25">
            <v>79500000</v>
          </cell>
          <cell r="CH25">
            <v>79500000</v>
          </cell>
          <cell r="CI25">
            <v>79500000</v>
          </cell>
          <cell r="CJ25">
            <v>79500000</v>
          </cell>
          <cell r="CK25">
            <v>79500000</v>
          </cell>
          <cell r="CL25">
            <v>79500000</v>
          </cell>
          <cell r="CM25">
            <v>79500000</v>
          </cell>
          <cell r="CN25">
            <v>79500000</v>
          </cell>
          <cell r="CO25">
            <v>79500000</v>
          </cell>
          <cell r="CP25">
            <v>79500000</v>
          </cell>
        </row>
        <row r="26">
          <cell r="B26" t="str">
            <v>lex30004</v>
          </cell>
          <cell r="D26" t="str">
            <v>Portfolio 8</v>
          </cell>
          <cell r="V26">
            <v>77000000</v>
          </cell>
          <cell r="W26">
            <v>77000000</v>
          </cell>
          <cell r="X26">
            <v>77000000</v>
          </cell>
          <cell r="Y26">
            <v>77000000</v>
          </cell>
          <cell r="Z26">
            <v>77000000</v>
          </cell>
          <cell r="AA26">
            <v>77000000</v>
          </cell>
          <cell r="AB26">
            <v>77000000</v>
          </cell>
          <cell r="AC26">
            <v>77000000</v>
          </cell>
          <cell r="AD26">
            <v>77000000</v>
          </cell>
          <cell r="AE26">
            <v>77000000</v>
          </cell>
          <cell r="AF26">
            <v>77000000</v>
          </cell>
          <cell r="AG26">
            <v>77000000</v>
          </cell>
          <cell r="AH26">
            <v>77000000</v>
          </cell>
          <cell r="AI26">
            <v>77000000</v>
          </cell>
          <cell r="AJ26">
            <v>77000000</v>
          </cell>
          <cell r="AK26">
            <v>77000000</v>
          </cell>
          <cell r="AL26">
            <v>77000000</v>
          </cell>
          <cell r="AM26">
            <v>77000000</v>
          </cell>
          <cell r="AN26">
            <v>77000000</v>
          </cell>
          <cell r="AO26">
            <v>77000000</v>
          </cell>
          <cell r="AP26">
            <v>77000000</v>
          </cell>
          <cell r="AQ26">
            <v>77000000</v>
          </cell>
          <cell r="AR26">
            <v>77000000</v>
          </cell>
          <cell r="AS26">
            <v>77000000</v>
          </cell>
          <cell r="AT26">
            <v>77000000</v>
          </cell>
          <cell r="AU26">
            <v>77000000</v>
          </cell>
          <cell r="AV26">
            <v>77000000</v>
          </cell>
          <cell r="AW26">
            <v>77000000</v>
          </cell>
          <cell r="AX26">
            <v>77000000</v>
          </cell>
          <cell r="AY26">
            <v>77000000</v>
          </cell>
          <cell r="AZ26">
            <v>77000000</v>
          </cell>
          <cell r="BA26">
            <v>77000000</v>
          </cell>
          <cell r="BB26">
            <v>77000000</v>
          </cell>
          <cell r="BC26">
            <v>77000000</v>
          </cell>
          <cell r="BD26">
            <v>77000000</v>
          </cell>
          <cell r="BE26">
            <v>77000000</v>
          </cell>
          <cell r="BF26">
            <v>77000000</v>
          </cell>
          <cell r="BG26">
            <v>77000000</v>
          </cell>
          <cell r="BH26">
            <v>77000000</v>
          </cell>
          <cell r="BI26">
            <v>77000000</v>
          </cell>
          <cell r="BJ26">
            <v>77000000</v>
          </cell>
          <cell r="BK26">
            <v>77000000</v>
          </cell>
          <cell r="BL26">
            <v>77000000</v>
          </cell>
          <cell r="BM26">
            <v>77000000</v>
          </cell>
          <cell r="BN26">
            <v>77000000</v>
          </cell>
          <cell r="BO26">
            <v>77000000</v>
          </cell>
          <cell r="BP26">
            <v>77000000</v>
          </cell>
          <cell r="BQ26">
            <v>77000000</v>
          </cell>
          <cell r="BR26">
            <v>77000000</v>
          </cell>
          <cell r="BS26">
            <v>77000000</v>
          </cell>
          <cell r="BT26">
            <v>77000000</v>
          </cell>
          <cell r="BU26">
            <v>77000000</v>
          </cell>
          <cell r="BV26">
            <v>77000000</v>
          </cell>
          <cell r="BW26">
            <v>77000000</v>
          </cell>
          <cell r="BX26">
            <v>77000000</v>
          </cell>
          <cell r="BY26">
            <v>77000000</v>
          </cell>
          <cell r="BZ26">
            <v>77000000</v>
          </cell>
          <cell r="CA26">
            <v>77000000</v>
          </cell>
          <cell r="CB26">
            <v>77000000</v>
          </cell>
          <cell r="CC26">
            <v>77000000</v>
          </cell>
          <cell r="CD26">
            <v>77000000</v>
          </cell>
          <cell r="CE26">
            <v>77000000</v>
          </cell>
          <cell r="CF26">
            <v>77000000</v>
          </cell>
          <cell r="CG26">
            <v>77000000</v>
          </cell>
          <cell r="CH26">
            <v>77000000</v>
          </cell>
          <cell r="CI26">
            <v>77000000</v>
          </cell>
          <cell r="CJ26">
            <v>77000000</v>
          </cell>
          <cell r="CK26">
            <v>77000000</v>
          </cell>
          <cell r="CL26">
            <v>77000000</v>
          </cell>
          <cell r="CM26">
            <v>77000000</v>
          </cell>
          <cell r="CN26">
            <v>77000000</v>
          </cell>
          <cell r="CO26">
            <v>77000000</v>
          </cell>
          <cell r="CP26">
            <v>77000000</v>
          </cell>
        </row>
        <row r="27">
          <cell r="B27" t="str">
            <v>masl77407</v>
          </cell>
          <cell r="D27" t="str">
            <v>Portfolio 8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</row>
        <row r="28">
          <cell r="B28" t="str">
            <v>viz77084</v>
          </cell>
          <cell r="D28" t="str">
            <v>Portfolio 8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</row>
        <row r="29">
          <cell r="B29" t="str">
            <v>fairfc76137</v>
          </cell>
          <cell r="D29" t="str">
            <v>Portfolio 8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</row>
        <row r="30">
          <cell r="B30" t="str">
            <v>gal33615</v>
          </cell>
          <cell r="D30" t="str">
            <v>Portfolio 10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</row>
        <row r="31">
          <cell r="B31" t="str">
            <v>isl33615</v>
          </cell>
          <cell r="D31" t="str">
            <v>Portfolio 10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</row>
        <row r="32">
          <cell r="B32" t="str">
            <v>villp130080</v>
          </cell>
          <cell r="D32" t="str">
            <v>Portfolio 10 - The Village - Phase 1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</row>
        <row r="33">
          <cell r="B33" t="str">
            <v>villp230080</v>
          </cell>
          <cell r="D33" t="str">
            <v>Portfolio 10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</row>
        <row r="34">
          <cell r="B34" t="str">
            <v>villp330080</v>
          </cell>
          <cell r="D34" t="str">
            <v>Portfolio 10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</row>
        <row r="35">
          <cell r="B35" t="str">
            <v>villp430080</v>
          </cell>
          <cell r="D35" t="str">
            <v>Portfolio 10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</row>
        <row r="36">
          <cell r="B36" t="str">
            <v>1201p75074</v>
          </cell>
          <cell r="D36" t="str">
            <v>Portfolio Zero - 1201 Park</v>
          </cell>
          <cell r="V36">
            <v>44178149.371428579</v>
          </cell>
          <cell r="W36">
            <v>44505166.877971478</v>
          </cell>
          <cell r="X36">
            <v>44471646.227848098</v>
          </cell>
          <cell r="Y36">
            <v>44726228.587677725</v>
          </cell>
          <cell r="Z36">
            <v>44960368.996845424</v>
          </cell>
          <cell r="AA36">
            <v>44537217.562204719</v>
          </cell>
          <cell r="AB36">
            <v>44221894.018867925</v>
          </cell>
          <cell r="AC36">
            <v>43695536.891679749</v>
          </cell>
          <cell r="AD36">
            <v>43325206.36363636</v>
          </cell>
          <cell r="AE36">
            <v>43759191.830985911</v>
          </cell>
          <cell r="AF36">
            <v>43297203.037500009</v>
          </cell>
          <cell r="AG36">
            <v>43014143.288611539</v>
          </cell>
          <cell r="AH36">
            <v>43189780.766355142</v>
          </cell>
          <cell r="AI36">
            <v>43415404.124416798</v>
          </cell>
          <cell r="AJ36">
            <v>43656364.565217391</v>
          </cell>
          <cell r="AK36">
            <v>43912725.544186041</v>
          </cell>
          <cell r="AL36">
            <v>43980027.993808053</v>
          </cell>
          <cell r="AM36">
            <v>43858689.718701705</v>
          </cell>
          <cell r="AN36">
            <v>43549128.5</v>
          </cell>
          <cell r="AO36">
            <v>43281408.480739608</v>
          </cell>
          <cell r="AP36">
            <v>43055211.987692311</v>
          </cell>
          <cell r="AQ36">
            <v>42870212.018433183</v>
          </cell>
          <cell r="AR36">
            <v>42724299.920245409</v>
          </cell>
          <cell r="AS36">
            <v>42617267.503828488</v>
          </cell>
          <cell r="AT36">
            <v>42548925.467889905</v>
          </cell>
          <cell r="AU36">
            <v>42569570.19847329</v>
          </cell>
          <cell r="AV36">
            <v>42679238.213414639</v>
          </cell>
          <cell r="AW36">
            <v>42877981.150684938</v>
          </cell>
          <cell r="AX36">
            <v>42975597.556231007</v>
          </cell>
          <cell r="AY36">
            <v>42972089.29893779</v>
          </cell>
          <cell r="AZ36">
            <v>42867436.363636367</v>
          </cell>
          <cell r="BA36">
            <v>42756820.338880479</v>
          </cell>
          <cell r="BB36">
            <v>42640265.963746227</v>
          </cell>
          <cell r="BC36">
            <v>42517793.64705883</v>
          </cell>
          <cell r="BD36">
            <v>42423041.385542169</v>
          </cell>
          <cell r="BE36">
            <v>42355913.467669174</v>
          </cell>
          <cell r="BF36">
            <v>42316317.135135144</v>
          </cell>
          <cell r="BG36">
            <v>42329867.748125941</v>
          </cell>
          <cell r="BH36">
            <v>42396550.652694613</v>
          </cell>
          <cell r="BI36">
            <v>42516349.130044848</v>
          </cell>
          <cell r="BJ36">
            <v>42596463.81492538</v>
          </cell>
          <cell r="BK36">
            <v>42636882.42026826</v>
          </cell>
          <cell r="BL36">
            <v>42637599.160714284</v>
          </cell>
          <cell r="BM36">
            <v>42625677.289747395</v>
          </cell>
          <cell r="BN36">
            <v>42601135.673590511</v>
          </cell>
          <cell r="BO36">
            <v>42564001.49333334</v>
          </cell>
          <cell r="BP36">
            <v>42499206.319526628</v>
          </cell>
          <cell r="BQ36">
            <v>42406845.872968979</v>
          </cell>
          <cell r="BR36">
            <v>42287004.743362844</v>
          </cell>
          <cell r="BS36">
            <v>42192272.200294554</v>
          </cell>
          <cell r="BT36">
            <v>42122547.052941173</v>
          </cell>
          <cell r="BU36">
            <v>42077743.770925112</v>
          </cell>
          <cell r="BV36">
            <v>42025669.495601177</v>
          </cell>
          <cell r="BW36">
            <v>41966333.446559295</v>
          </cell>
          <cell r="BX36">
            <v>41899759.526315801</v>
          </cell>
          <cell r="BY36">
            <v>41839856.303649642</v>
          </cell>
          <cell r="BZ36">
            <v>41786609.090379007</v>
          </cell>
          <cell r="CA36">
            <v>41739996.733624451</v>
          </cell>
          <cell r="CB36">
            <v>41694275.511627905</v>
          </cell>
          <cell r="CC36">
            <v>41649449.79970973</v>
          </cell>
          <cell r="CD36">
            <v>-1920000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</row>
        <row r="37">
          <cell r="B37" t="str">
            <v>avm30021</v>
          </cell>
          <cell r="D37" t="str">
            <v>Portfolio Zero - Avalon On Montreal</v>
          </cell>
          <cell r="V37">
            <v>18145693.800000001</v>
          </cell>
          <cell r="W37">
            <v>18223338.357836343</v>
          </cell>
          <cell r="X37">
            <v>18367712.177285317</v>
          </cell>
          <cell r="Y37">
            <v>18899372.265560169</v>
          </cell>
          <cell r="Z37">
            <v>19222689.928176794</v>
          </cell>
          <cell r="AA37">
            <v>19404678.04137931</v>
          </cell>
          <cell r="AB37">
            <v>19454343.123966943</v>
          </cell>
          <cell r="AC37">
            <v>19550945.661623109</v>
          </cell>
          <cell r="AD37">
            <v>19556886.560439561</v>
          </cell>
          <cell r="AE37">
            <v>19407300.049382716</v>
          </cell>
          <cell r="AF37">
            <v>19499154.509589043</v>
          </cell>
          <cell r="AG37">
            <v>19468163.425444596</v>
          </cell>
          <cell r="AH37">
            <v>19387892.557377052</v>
          </cell>
          <cell r="AI37">
            <v>19444613.255115964</v>
          </cell>
          <cell r="AJ37">
            <v>19583959.193460491</v>
          </cell>
          <cell r="AK37">
            <v>19806271.983673468</v>
          </cell>
          <cell r="AL37">
            <v>19972156.500000004</v>
          </cell>
          <cell r="AM37">
            <v>20081226.724559024</v>
          </cell>
          <cell r="AN37">
            <v>20133099.463414636</v>
          </cell>
          <cell r="AO37">
            <v>20142885.970230043</v>
          </cell>
          <cell r="AP37">
            <v>20110677.51891892</v>
          </cell>
          <cell r="AQ37">
            <v>20036564.793522265</v>
          </cell>
          <cell r="AR37">
            <v>19987126.253369272</v>
          </cell>
          <cell r="AS37">
            <v>19962266.148048457</v>
          </cell>
          <cell r="AT37">
            <v>19961898.629032262</v>
          </cell>
          <cell r="AU37">
            <v>19990993.723489933</v>
          </cell>
          <cell r="AV37">
            <v>20049578.782841824</v>
          </cell>
          <cell r="AW37">
            <v>20137682.795180723</v>
          </cell>
          <cell r="AX37">
            <v>20264413.042780749</v>
          </cell>
          <cell r="AY37">
            <v>20430063.829105478</v>
          </cell>
          <cell r="AZ37">
            <v>20634912.672000002</v>
          </cell>
          <cell r="BA37">
            <v>20800327.446071908</v>
          </cell>
          <cell r="BB37">
            <v>20926011.398936171</v>
          </cell>
          <cell r="BC37">
            <v>21011669.450199205</v>
          </cell>
          <cell r="BD37">
            <v>21069974.435013264</v>
          </cell>
          <cell r="BE37">
            <v>21100903.486092716</v>
          </cell>
          <cell r="BF37">
            <v>21104431.857142858</v>
          </cell>
          <cell r="BG37">
            <v>21145179.614266843</v>
          </cell>
          <cell r="BH37">
            <v>21223217.588390499</v>
          </cell>
          <cell r="BI37">
            <v>21338602.81422925</v>
          </cell>
          <cell r="BJ37">
            <v>21476779.578947369</v>
          </cell>
          <cell r="BK37">
            <v>21637906.249671485</v>
          </cell>
          <cell r="BL37">
            <v>21822140.078740161</v>
          </cell>
          <cell r="BM37">
            <v>21979480.057667106</v>
          </cell>
          <cell r="BN37">
            <v>22109742.282722514</v>
          </cell>
          <cell r="BO37">
            <v>22212742.117647059</v>
          </cell>
          <cell r="BP37">
            <v>22285572.485639691</v>
          </cell>
          <cell r="BQ37">
            <v>22328179.744458932</v>
          </cell>
          <cell r="BR37">
            <v>22340523.562499996</v>
          </cell>
          <cell r="BS37">
            <v>22375700.707412224</v>
          </cell>
          <cell r="BT37">
            <v>22433740.270129871</v>
          </cell>
          <cell r="BU37">
            <v>22514654.80155642</v>
          </cell>
          <cell r="BV37">
            <v>22594261.010362696</v>
          </cell>
          <cell r="BW37">
            <v>22672541.759379044</v>
          </cell>
          <cell r="BX37">
            <v>22749496.511627909</v>
          </cell>
          <cell r="BY37">
            <v>22822600.134193551</v>
          </cell>
          <cell r="BZ37">
            <v>22891845.850515462</v>
          </cell>
          <cell r="CA37">
            <v>22957226.965250961</v>
          </cell>
          <cell r="CB37">
            <v>23023030.395886894</v>
          </cell>
          <cell r="CC37">
            <v>23089261.956354301</v>
          </cell>
          <cell r="CD37">
            <v>-775384.61538461538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</row>
        <row r="38">
          <cell r="B38" t="str">
            <v>avpf30318</v>
          </cell>
          <cell r="D38" t="str">
            <v>Portfolio Zero - Avalon Park Family</v>
          </cell>
          <cell r="V38">
            <v>9804001.8150000013</v>
          </cell>
          <cell r="W38">
            <v>9938459.8103906345</v>
          </cell>
          <cell r="X38">
            <v>9881026.1730904393</v>
          </cell>
          <cell r="Y38">
            <v>10086788.164557943</v>
          </cell>
          <cell r="Z38">
            <v>10195832.495349793</v>
          </cell>
          <cell r="AA38">
            <v>10224071.4368886</v>
          </cell>
          <cell r="AB38">
            <v>10328854.513608698</v>
          </cell>
          <cell r="AC38">
            <v>10334772.326788627</v>
          </cell>
          <cell r="AD38">
            <v>10240092.892661156</v>
          </cell>
          <cell r="AE38">
            <v>10488475.909842106</v>
          </cell>
          <cell r="AF38">
            <v>10480786.810042266</v>
          </cell>
          <cell r="AG38">
            <v>10331473.682090113</v>
          </cell>
          <cell r="AH38">
            <v>10071333.424155556</v>
          </cell>
          <cell r="AI38">
            <v>10005352.345617266</v>
          </cell>
          <cell r="AJ38">
            <v>9965910.691700615</v>
          </cell>
          <cell r="AK38">
            <v>9951759.7939230762</v>
          </cell>
          <cell r="AL38">
            <v>9933841.142513115</v>
          </cell>
          <cell r="AM38">
            <v>9909980.5132996924</v>
          </cell>
          <cell r="AN38">
            <v>9882361.5771263819</v>
          </cell>
          <cell r="AO38">
            <v>9848104.6384299267</v>
          </cell>
          <cell r="AP38">
            <v>9803981.8683367334</v>
          </cell>
          <cell r="AQ38">
            <v>9756491.981378898</v>
          </cell>
          <cell r="AR38">
            <v>9701041.741472302</v>
          </cell>
          <cell r="AS38">
            <v>9639820.7156886086</v>
          </cell>
          <cell r="AT38">
            <v>9570720.36052683</v>
          </cell>
          <cell r="AU38">
            <v>9506568.9684314728</v>
          </cell>
          <cell r="AV38">
            <v>9446277.4922346845</v>
          </cell>
          <cell r="AW38">
            <v>9388756.7717267461</v>
          </cell>
          <cell r="AX38">
            <v>9359998.1505821869</v>
          </cell>
          <cell r="AY38">
            <v>9357854.9522254802</v>
          </cell>
          <cell r="AZ38">
            <v>9384421.5567545444</v>
          </cell>
          <cell r="BA38">
            <v>9404270.5213276483</v>
          </cell>
          <cell r="BB38">
            <v>9414224.4585419334</v>
          </cell>
          <cell r="BC38">
            <v>9420569.3645604216</v>
          </cell>
          <cell r="BD38">
            <v>9419182.5866923556</v>
          </cell>
          <cell r="BE38">
            <v>9412161.5614969842</v>
          </cell>
          <cell r="BF38">
            <v>9397410.7591469903</v>
          </cell>
          <cell r="BG38">
            <v>9389849.2520070206</v>
          </cell>
          <cell r="BH38">
            <v>9388434.002653908</v>
          </cell>
          <cell r="BI38">
            <v>9392128.3385243248</v>
          </cell>
          <cell r="BJ38">
            <v>9396432.8524999991</v>
          </cell>
          <cell r="BK38">
            <v>9399289.0514393598</v>
          </cell>
          <cell r="BL38">
            <v>9402745.5471125767</v>
          </cell>
          <cell r="BM38">
            <v>9406015.0183569305</v>
          </cell>
          <cell r="BN38">
            <v>9406031.4467908368</v>
          </cell>
          <cell r="BO38">
            <v>9408903.2682164162</v>
          </cell>
          <cell r="BP38">
            <v>9410797.1502252482</v>
          </cell>
          <cell r="BQ38">
            <v>9413741.0524309836</v>
          </cell>
          <cell r="BR38">
            <v>9415708.0464142859</v>
          </cell>
          <cell r="BS38">
            <v>9417092.7708315179</v>
          </cell>
          <cell r="BT38">
            <v>9416889.7332722768</v>
          </cell>
          <cell r="BU38">
            <v>9414094.8568744808</v>
          </cell>
          <cell r="BV38">
            <v>9413548.9526150189</v>
          </cell>
          <cell r="BW38">
            <v>9413256.6466745324</v>
          </cell>
          <cell r="BX38">
            <v>9415211.2079940848</v>
          </cell>
          <cell r="BY38">
            <v>9417017.4994226601</v>
          </cell>
          <cell r="BZ38">
            <v>9416700.1920685023</v>
          </cell>
          <cell r="CA38">
            <v>9418194.9773982279</v>
          </cell>
          <cell r="CB38">
            <v>9419989.3470546156</v>
          </cell>
          <cell r="CC38">
            <v>9424035.8281015698</v>
          </cell>
          <cell r="CD38">
            <v>-1838864.8159705875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</row>
        <row r="39">
          <cell r="B39" t="str">
            <v>avps30318</v>
          </cell>
          <cell r="D39" t="str">
            <v>Portfolio Zero - Avalon Park Senior</v>
          </cell>
          <cell r="V39">
            <v>7195514.6624999996</v>
          </cell>
          <cell r="W39">
            <v>7516358.9563094685</v>
          </cell>
          <cell r="X39">
            <v>7355643.2406178787</v>
          </cell>
          <cell r="Y39">
            <v>7240203.5054925233</v>
          </cell>
          <cell r="Z39">
            <v>7138312.8993742727</v>
          </cell>
          <cell r="AA39">
            <v>7115626.0946932649</v>
          </cell>
          <cell r="AB39">
            <v>7190696.0835304335</v>
          </cell>
          <cell r="AC39">
            <v>7187110.5292147864</v>
          </cell>
          <cell r="AD39">
            <v>7212239.989438843</v>
          </cell>
          <cell r="AE39">
            <v>7299920.7022987604</v>
          </cell>
          <cell r="AF39">
            <v>7388811.125922679</v>
          </cell>
          <cell r="AG39">
            <v>7449879.1473938189</v>
          </cell>
          <cell r="AH39">
            <v>7467926.4331777785</v>
          </cell>
          <cell r="AI39">
            <v>7410597.4821738936</v>
          </cell>
          <cell r="AJ39">
            <v>7376962.7231593421</v>
          </cell>
          <cell r="AK39">
            <v>7366236.55866923</v>
          </cell>
          <cell r="AL39">
            <v>7352096.6669278685</v>
          </cell>
          <cell r="AM39">
            <v>7333259.3725620257</v>
          </cell>
          <cell r="AN39">
            <v>7311025.5612098165</v>
          </cell>
          <cell r="AO39">
            <v>7283331.223798058</v>
          </cell>
          <cell r="AP39">
            <v>7248264.9146836735</v>
          </cell>
          <cell r="AQ39">
            <v>7209698.9769449532</v>
          </cell>
          <cell r="AR39">
            <v>7164333.3307105899</v>
          </cell>
          <cell r="AS39">
            <v>7113485.2561292974</v>
          </cell>
          <cell r="AT39">
            <v>7055906.9496292667</v>
          </cell>
          <cell r="AU39">
            <v>7002572.9329243638</v>
          </cell>
          <cell r="AV39">
            <v>6952826.6228819452</v>
          </cell>
          <cell r="AW39">
            <v>6906009.0983024305</v>
          </cell>
          <cell r="AX39">
            <v>6883887.3377465578</v>
          </cell>
          <cell r="AY39">
            <v>6885174.7547203228</v>
          </cell>
          <cell r="AZ39">
            <v>6911108.9380545449</v>
          </cell>
          <cell r="BA39">
            <v>6930932.0169002023</v>
          </cell>
          <cell r="BB39">
            <v>6942747.7298258049</v>
          </cell>
          <cell r="BC39">
            <v>6950293.2936842889</v>
          </cell>
          <cell r="BD39">
            <v>6951142.4094354119</v>
          </cell>
          <cell r="BE39">
            <v>6946537.7190547716</v>
          </cell>
          <cell r="BF39">
            <v>6935237.4063265044</v>
          </cell>
          <cell r="BG39">
            <v>6929720.1582822474</v>
          </cell>
          <cell r="BH39">
            <v>6929362.2434468931</v>
          </cell>
          <cell r="BI39">
            <v>6933545.6016441435</v>
          </cell>
          <cell r="BJ39">
            <v>6938121.4649999989</v>
          </cell>
          <cell r="BK39">
            <v>6941861.3513838155</v>
          </cell>
          <cell r="BL39">
            <v>6945989.5880305376</v>
          </cell>
          <cell r="BM39">
            <v>6949998.8098113649</v>
          </cell>
          <cell r="BN39">
            <v>6952063.8523374479</v>
          </cell>
          <cell r="BO39">
            <v>6955824.2219044771</v>
          </cell>
          <cell r="BP39">
            <v>6958962.0942580514</v>
          </cell>
          <cell r="BQ39">
            <v>6962687.540005561</v>
          </cell>
          <cell r="BR39">
            <v>6965788.7273999993</v>
          </cell>
          <cell r="BS39">
            <v>6968144.0244209114</v>
          </cell>
          <cell r="BT39">
            <v>6969151.8553247517</v>
          </cell>
          <cell r="BU39">
            <v>6968220.7380359042</v>
          </cell>
          <cell r="BV39">
            <v>6969006.8747790512</v>
          </cell>
          <cell r="BW39">
            <v>6970331.452031293</v>
          </cell>
          <cell r="BX39">
            <v>6973373.4438597616</v>
          </cell>
          <cell r="BY39">
            <v>6976314.3952615755</v>
          </cell>
          <cell r="BZ39">
            <v>6977978.1045110235</v>
          </cell>
          <cell r="CA39">
            <v>6980709.8689362817</v>
          </cell>
          <cell r="CB39">
            <v>6983988.5482269134</v>
          </cell>
          <cell r="CC39">
            <v>6988979.9151935223</v>
          </cell>
          <cell r="CD39">
            <v>-1214247.322729412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</row>
        <row r="40">
          <cell r="B40" t="str">
            <v>avr30354</v>
          </cell>
          <cell r="D40" t="str">
            <v>Portfolio Zero - Avalon Ridge</v>
          </cell>
          <cell r="V40">
            <v>17007118.645</v>
          </cell>
          <cell r="W40">
            <v>17109053.38394079</v>
          </cell>
          <cell r="X40">
            <v>17342337.455369644</v>
          </cell>
          <cell r="Y40">
            <v>17536292.729335513</v>
          </cell>
          <cell r="Z40">
            <v>17662488.557100829</v>
          </cell>
          <cell r="AA40">
            <v>17601874.784066323</v>
          </cell>
          <cell r="AB40">
            <v>17557094.17134472</v>
          </cell>
          <cell r="AC40">
            <v>17467492.593452845</v>
          </cell>
          <cell r="AD40">
            <v>17487462.150614876</v>
          </cell>
          <cell r="AE40">
            <v>17551274.30210124</v>
          </cell>
          <cell r="AF40">
            <v>17642310.419376291</v>
          </cell>
          <cell r="AG40">
            <v>17626635.158766322</v>
          </cell>
          <cell r="AH40">
            <v>17568364.138944443</v>
          </cell>
          <cell r="AI40">
            <v>17548867.534456525</v>
          </cell>
          <cell r="AJ40">
            <v>17606398.835547432</v>
          </cell>
          <cell r="AK40">
            <v>17739707.062961541</v>
          </cell>
          <cell r="AL40">
            <v>17818475.975634426</v>
          </cell>
          <cell r="AM40">
            <v>17839817.560303379</v>
          </cell>
          <cell r="AN40">
            <v>17806183.324330062</v>
          </cell>
          <cell r="AO40">
            <v>17780163.518461797</v>
          </cell>
          <cell r="AP40">
            <v>17757748.213638775</v>
          </cell>
          <cell r="AQ40">
            <v>17746895.362151377</v>
          </cell>
          <cell r="AR40">
            <v>17735615.106477596</v>
          </cell>
          <cell r="AS40">
            <v>17726549.418368869</v>
          </cell>
          <cell r="AT40">
            <v>17717051.715843901</v>
          </cell>
          <cell r="AU40">
            <v>17732775.5546868</v>
          </cell>
          <cell r="AV40">
            <v>17772451.23603712</v>
          </cell>
          <cell r="AW40">
            <v>17834815.357920669</v>
          </cell>
          <cell r="AX40">
            <v>17899316.588616192</v>
          </cell>
          <cell r="AY40">
            <v>17963341.040893935</v>
          </cell>
          <cell r="AZ40">
            <v>18029499.135327272</v>
          </cell>
          <cell r="BA40">
            <v>18090559.001266196</v>
          </cell>
          <cell r="BB40">
            <v>18142588.003174193</v>
          </cell>
          <cell r="BC40">
            <v>18193366.466147732</v>
          </cell>
          <cell r="BD40">
            <v>18246048.791926358</v>
          </cell>
          <cell r="BE40">
            <v>18303233.187035173</v>
          </cell>
          <cell r="BF40">
            <v>18362354.122527707</v>
          </cell>
          <cell r="BG40">
            <v>18427999.543700401</v>
          </cell>
          <cell r="BH40">
            <v>18498911.962395191</v>
          </cell>
          <cell r="BI40">
            <v>18573827.687820721</v>
          </cell>
          <cell r="BJ40">
            <v>18647013.6831</v>
          </cell>
          <cell r="BK40">
            <v>18715895.482627571</v>
          </cell>
          <cell r="BL40">
            <v>18783013.521194611</v>
          </cell>
          <cell r="BM40">
            <v>18850021.693516847</v>
          </cell>
          <cell r="BN40">
            <v>18913106.709049799</v>
          </cell>
          <cell r="BO40">
            <v>18979883.79075522</v>
          </cell>
          <cell r="BP40">
            <v>19042414.336615704</v>
          </cell>
          <cell r="BQ40">
            <v>19103214.043057792</v>
          </cell>
          <cell r="BR40">
            <v>19159748.847185712</v>
          </cell>
          <cell r="BS40">
            <v>19219859.479887411</v>
          </cell>
          <cell r="BT40">
            <v>19282294.984919801</v>
          </cell>
          <cell r="BU40">
            <v>19345817.463054597</v>
          </cell>
          <cell r="BV40">
            <v>19404769.515817389</v>
          </cell>
          <cell r="BW40">
            <v>19456634.847066041</v>
          </cell>
          <cell r="BX40">
            <v>19503881.992114201</v>
          </cell>
          <cell r="BY40">
            <v>19553452.895618722</v>
          </cell>
          <cell r="BZ40">
            <v>19602873.204613388</v>
          </cell>
          <cell r="CA40">
            <v>19657105.821899999</v>
          </cell>
          <cell r="CB40">
            <v>19707083.593070138</v>
          </cell>
          <cell r="CC40">
            <v>19755263.500156231</v>
          </cell>
          <cell r="CD40">
            <v>1088584.4758176468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</row>
        <row r="41">
          <cell r="B41" t="str">
            <v>indp70810</v>
          </cell>
          <cell r="D41" t="str">
            <v>Portfolio Zero - Indigo Park</v>
          </cell>
          <cell r="V41">
            <v>45322384.650000006</v>
          </cell>
          <cell r="W41">
            <v>46092031.140083224</v>
          </cell>
          <cell r="X41">
            <v>46147432.8365651</v>
          </cell>
          <cell r="Y41">
            <v>46697700.995850623</v>
          </cell>
          <cell r="Z41">
            <v>46909772.055248618</v>
          </cell>
          <cell r="AA41">
            <v>46353018.637241378</v>
          </cell>
          <cell r="AB41">
            <v>45998585.553719006</v>
          </cell>
          <cell r="AC41">
            <v>46259778.602475934</v>
          </cell>
          <cell r="AD41">
            <v>46837210.796703301</v>
          </cell>
          <cell r="AE41">
            <v>47998976.395061724</v>
          </cell>
          <cell r="AF41">
            <v>48379697.013698637</v>
          </cell>
          <cell r="AG41">
            <v>48366081.110807113</v>
          </cell>
          <cell r="AH41">
            <v>48267362.409836069</v>
          </cell>
          <cell r="AI41">
            <v>48199988.578444749</v>
          </cell>
          <cell r="AJ41">
            <v>48116425.683923706</v>
          </cell>
          <cell r="AK41">
            <v>48016724.424489789</v>
          </cell>
          <cell r="AL41">
            <v>47852987.527173914</v>
          </cell>
          <cell r="AM41">
            <v>47625656.336499326</v>
          </cell>
          <cell r="AN41">
            <v>47335163.902439028</v>
          </cell>
          <cell r="AO41">
            <v>47234920.09201625</v>
          </cell>
          <cell r="AP41">
            <v>47324667.940540545</v>
          </cell>
          <cell r="AQ41">
            <v>47604138.41295547</v>
          </cell>
          <cell r="AR41">
            <v>47772059.919137463</v>
          </cell>
          <cell r="AS41">
            <v>47828202.444145359</v>
          </cell>
          <cell r="AT41">
            <v>47772318.193548389</v>
          </cell>
          <cell r="AU41">
            <v>47725021.884563766</v>
          </cell>
          <cell r="AV41">
            <v>47686292.155495986</v>
          </cell>
          <cell r="AW41">
            <v>47656107.759036146</v>
          </cell>
          <cell r="AX41">
            <v>47555357.101604283</v>
          </cell>
          <cell r="AY41">
            <v>47384395.834445931</v>
          </cell>
          <cell r="AZ41">
            <v>47143575.744000003</v>
          </cell>
          <cell r="BA41">
            <v>47059607.217043951</v>
          </cell>
          <cell r="BB41">
            <v>47132283.494680859</v>
          </cell>
          <cell r="BC41">
            <v>47361408.000000007</v>
          </cell>
          <cell r="BD41">
            <v>47512404.90716181</v>
          </cell>
          <cell r="BE41">
            <v>47585113.462251656</v>
          </cell>
          <cell r="BF41">
            <v>47579357.047619045</v>
          </cell>
          <cell r="BG41">
            <v>47581712.89299868</v>
          </cell>
          <cell r="BH41">
            <v>47592173.06596306</v>
          </cell>
          <cell r="BI41">
            <v>47610729.486166</v>
          </cell>
          <cell r="BJ41">
            <v>47575591.626315795</v>
          </cell>
          <cell r="BK41">
            <v>47486919.547963209</v>
          </cell>
          <cell r="BL41">
            <v>47344865.196850397</v>
          </cell>
          <cell r="BM41">
            <v>47279207.512450859</v>
          </cell>
          <cell r="BN41">
            <v>47289790.931937166</v>
          </cell>
          <cell r="BO41">
            <v>47376459.058823533</v>
          </cell>
          <cell r="BP41">
            <v>47432106.375979125</v>
          </cell>
          <cell r="BQ41">
            <v>47456731.807040416</v>
          </cell>
          <cell r="BR41">
            <v>47450332.5</v>
          </cell>
          <cell r="BS41">
            <v>47443683.838751629</v>
          </cell>
          <cell r="BT41">
            <v>47436783.24155844</v>
          </cell>
          <cell r="BU41">
            <v>47429629.72762645</v>
          </cell>
          <cell r="BV41">
            <v>47400077.005181357</v>
          </cell>
          <cell r="BW41">
            <v>47348170.323415272</v>
          </cell>
          <cell r="BX41">
            <v>47273958.325581394</v>
          </cell>
          <cell r="BY41">
            <v>47221936.118709691</v>
          </cell>
          <cell r="BZ41">
            <v>47192046.541237108</v>
          </cell>
          <cell r="CA41">
            <v>47184245.791505791</v>
          </cell>
          <cell r="CB41">
            <v>47168619.917737789</v>
          </cell>
          <cell r="CC41">
            <v>47145186.716302954</v>
          </cell>
          <cell r="CD41">
            <v>-1523076.923076923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</row>
        <row r="42">
          <cell r="B42" t="str">
            <v>par830076</v>
          </cell>
          <cell r="D42" t="str">
            <v>Portfolio Zero - Park 83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</row>
        <row r="43">
          <cell r="B43" t="str">
            <v>som30084</v>
          </cell>
          <cell r="D43" t="str">
            <v>Portfolio Zero - Somerset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</row>
        <row r="44">
          <cell r="B44" t="str">
            <v>spring30021</v>
          </cell>
          <cell r="D44" t="str">
            <v>Portfolio Zero - Springdale Glen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</row>
        <row r="45">
          <cell r="B45" t="str">
            <v>towwm30311</v>
          </cell>
          <cell r="D45" t="str">
            <v>Portfolio Zero - Towne West Manor</v>
          </cell>
          <cell r="V45">
            <v>2945568.4224999999</v>
          </cell>
          <cell r="W45">
            <v>3028477.5541185224</v>
          </cell>
          <cell r="X45">
            <v>2924180.8991029114</v>
          </cell>
          <cell r="Y45">
            <v>2953473.9703728971</v>
          </cell>
          <cell r="Z45">
            <v>2947692.109556431</v>
          </cell>
          <cell r="AA45">
            <v>2909289.390736788</v>
          </cell>
          <cell r="AB45">
            <v>3068370.1607049694</v>
          </cell>
          <cell r="AC45">
            <v>3153675.8237158218</v>
          </cell>
          <cell r="AD45">
            <v>3254352.2558206604</v>
          </cell>
          <cell r="AE45">
            <v>3156083.4142086683</v>
          </cell>
          <cell r="AF45">
            <v>3219228.802007217</v>
          </cell>
          <cell r="AG45">
            <v>3269516.4040802266</v>
          </cell>
          <cell r="AH45">
            <v>3380975.4777037036</v>
          </cell>
          <cell r="AI45">
            <v>3416771.3912907494</v>
          </cell>
          <cell r="AJ45">
            <v>3443097.2233135523</v>
          </cell>
          <cell r="AK45">
            <v>3460174.0881153848</v>
          </cell>
          <cell r="AL45">
            <v>3459596.5063409833</v>
          </cell>
          <cell r="AM45">
            <v>3441048.0735022519</v>
          </cell>
          <cell r="AN45">
            <v>3404985.8736785278</v>
          </cell>
          <cell r="AO45">
            <v>3380508.450693565</v>
          </cell>
          <cell r="AP45">
            <v>3366925.508810204</v>
          </cell>
          <cell r="AQ45">
            <v>3364888.8675275231</v>
          </cell>
          <cell r="AR45">
            <v>3367644.1847256618</v>
          </cell>
          <cell r="AS45">
            <v>3375081.376691862</v>
          </cell>
          <cell r="AT45">
            <v>3386979.7402000003</v>
          </cell>
          <cell r="AU45">
            <v>3401673.6611604067</v>
          </cell>
          <cell r="AV45">
            <v>3418769.3344799182</v>
          </cell>
          <cell r="AW45">
            <v>3438226.9311644374</v>
          </cell>
          <cell r="AX45">
            <v>3457358.5864805672</v>
          </cell>
          <cell r="AY45">
            <v>3475657.4834842267</v>
          </cell>
          <cell r="AZ45">
            <v>3493346.5872</v>
          </cell>
          <cell r="BA45">
            <v>3512743.0866610492</v>
          </cell>
          <cell r="BB45">
            <v>3533265.3763290327</v>
          </cell>
          <cell r="BC45">
            <v>3555575.5806220542</v>
          </cell>
          <cell r="BD45">
            <v>3577969.7979808855</v>
          </cell>
          <cell r="BE45">
            <v>3600375.2847668338</v>
          </cell>
          <cell r="BF45">
            <v>3622580.9447301198</v>
          </cell>
          <cell r="BG45">
            <v>3646301.7024951861</v>
          </cell>
          <cell r="BH45">
            <v>3671146.6125064124</v>
          </cell>
          <cell r="BI45">
            <v>3697002.5955639645</v>
          </cell>
          <cell r="BJ45">
            <v>3724459.9073999999</v>
          </cell>
          <cell r="BK45">
            <v>3753041.4724055943</v>
          </cell>
          <cell r="BL45">
            <v>3782967.4436401194</v>
          </cell>
          <cell r="BM45">
            <v>3811743.2389928214</v>
          </cell>
          <cell r="BN45">
            <v>3838770.02801992</v>
          </cell>
          <cell r="BO45">
            <v>3864675.5522343284</v>
          </cell>
          <cell r="BP45">
            <v>3889295.9969833009</v>
          </cell>
          <cell r="BQ45">
            <v>3912522.4050807343</v>
          </cell>
          <cell r="BR45">
            <v>3934166.0863285717</v>
          </cell>
          <cell r="BS45">
            <v>3955924.7325500497</v>
          </cell>
          <cell r="BT45">
            <v>3977414.1358584156</v>
          </cell>
          <cell r="BU45">
            <v>3998514.5575077152</v>
          </cell>
          <cell r="BV45">
            <v>4019644.0312584974</v>
          </cell>
          <cell r="BW45">
            <v>4040323.8435733463</v>
          </cell>
          <cell r="BX45">
            <v>4060736.5167467464</v>
          </cell>
          <cell r="BY45">
            <v>4081114.4849157636</v>
          </cell>
          <cell r="BZ45">
            <v>4100983.8700031494</v>
          </cell>
          <cell r="CA45">
            <v>4120733.2220566371</v>
          </cell>
          <cell r="CB45">
            <v>4139083.9143832996</v>
          </cell>
          <cell r="CC45">
            <v>4155955.2432530914</v>
          </cell>
          <cell r="CD45">
            <v>-788869.70169411739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</row>
        <row r="46">
          <cell r="B46" t="str">
            <v>tus30093</v>
          </cell>
          <cell r="D46" t="str">
            <v>Portfolio Zero - Tuscana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</row>
        <row r="47">
          <cell r="B47" t="str">
            <v>abbl43110</v>
          </cell>
          <cell r="D47" t="str">
            <v>Parkwood-Ohio</v>
          </cell>
          <cell r="V47">
            <v>24341202</v>
          </cell>
          <cell r="W47">
            <v>24303018.946454413</v>
          </cell>
          <cell r="X47">
            <v>24639307.803468205</v>
          </cell>
          <cell r="Y47">
            <v>24743122.077922076</v>
          </cell>
          <cell r="Z47">
            <v>25064933.654178675</v>
          </cell>
          <cell r="AA47">
            <v>25512164.339568339</v>
          </cell>
          <cell r="AB47">
            <v>24995373.413793098</v>
          </cell>
          <cell r="AC47">
            <v>25032384.723098997</v>
          </cell>
          <cell r="AD47">
            <v>24972576.80802292</v>
          </cell>
          <cell r="AE47">
            <v>24828019.62231759</v>
          </cell>
          <cell r="AF47">
            <v>24723120.034285717</v>
          </cell>
          <cell r="AG47">
            <v>24794579.246790297</v>
          </cell>
          <cell r="AH47">
            <v>24645593.128205124</v>
          </cell>
          <cell r="AI47">
            <v>24712815.635846373</v>
          </cell>
          <cell r="AJ47">
            <v>24816704.420454543</v>
          </cell>
          <cell r="AK47">
            <v>24957363.472340427</v>
          </cell>
          <cell r="AL47">
            <v>25070194.606232293</v>
          </cell>
          <cell r="AM47">
            <v>25155102.449787837</v>
          </cell>
          <cell r="AN47">
            <v>25211981.745762713</v>
          </cell>
          <cell r="AO47">
            <v>25261222.544428773</v>
          </cell>
          <cell r="AP47">
            <v>25302813.870422538</v>
          </cell>
          <cell r="AQ47">
            <v>25336738.683544304</v>
          </cell>
          <cell r="AR47">
            <v>25375225.803370785</v>
          </cell>
          <cell r="AS47">
            <v>25418281.68302945</v>
          </cell>
          <cell r="AT47">
            <v>25465908.605042018</v>
          </cell>
          <cell r="AU47">
            <v>25512189.885314681</v>
          </cell>
          <cell r="AV47">
            <v>25557117.134078208</v>
          </cell>
          <cell r="AW47">
            <v>25600694.008368198</v>
          </cell>
          <cell r="AX47">
            <v>25653262.713091917</v>
          </cell>
          <cell r="AY47">
            <v>25714836.400556322</v>
          </cell>
          <cell r="AZ47">
            <v>25785428.099999998</v>
          </cell>
          <cell r="BA47">
            <v>25851631.755894594</v>
          </cell>
          <cell r="BB47">
            <v>25913432.493074793</v>
          </cell>
          <cell r="BC47">
            <v>25970829.410788383</v>
          </cell>
          <cell r="BD47">
            <v>26032805.45303867</v>
          </cell>
          <cell r="BE47">
            <v>26099372.755862068</v>
          </cell>
          <cell r="BF47">
            <v>26170537.43801653</v>
          </cell>
          <cell r="BG47">
            <v>26241783.647867948</v>
          </cell>
          <cell r="BH47">
            <v>26313118.862637363</v>
          </cell>
          <cell r="BI47">
            <v>26384532.987654317</v>
          </cell>
          <cell r="BJ47">
            <v>26451121.660273969</v>
          </cell>
          <cell r="BK47">
            <v>26512867.994528048</v>
          </cell>
          <cell r="BL47">
            <v>26569769.213114757</v>
          </cell>
          <cell r="BM47">
            <v>26626464.049113233</v>
          </cell>
          <cell r="BN47">
            <v>26682957.416893732</v>
          </cell>
          <cell r="BO47">
            <v>26739244.114285711</v>
          </cell>
          <cell r="BP47">
            <v>26799717.423913039</v>
          </cell>
          <cell r="BQ47">
            <v>26864386.87652646</v>
          </cell>
          <cell r="BR47">
            <v>26933254.390243903</v>
          </cell>
          <cell r="BS47">
            <v>27001886.663058188</v>
          </cell>
          <cell r="BT47">
            <v>27070286.789189193</v>
          </cell>
          <cell r="BU47">
            <v>27138443.951417007</v>
          </cell>
          <cell r="BV47">
            <v>27206533.940700803</v>
          </cell>
          <cell r="BW47">
            <v>27274553.006729476</v>
          </cell>
          <cell r="BX47">
            <v>27342497.612903226</v>
          </cell>
          <cell r="BY47">
            <v>27405877.965100668</v>
          </cell>
          <cell r="BZ47">
            <v>27464680.32707775</v>
          </cell>
          <cell r="CA47">
            <v>27518908.385542169</v>
          </cell>
          <cell r="CB47">
            <v>27577255.572192512</v>
          </cell>
          <cell r="CC47">
            <v>27639735.524699602</v>
          </cell>
          <cell r="CD47">
            <v>-1075200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</row>
        <row r="48">
          <cell r="B48" t="str">
            <v>brook43068</v>
          </cell>
          <cell r="D48" t="str">
            <v>Parkwood-Ohio</v>
          </cell>
          <cell r="V48">
            <v>25358087.582608696</v>
          </cell>
          <cell r="W48">
            <v>25191337.180897251</v>
          </cell>
          <cell r="X48">
            <v>25326993.797687862</v>
          </cell>
          <cell r="Y48">
            <v>25383516.103896104</v>
          </cell>
          <cell r="Z48">
            <v>25801418.282420751</v>
          </cell>
          <cell r="AA48">
            <v>26306445.341007188</v>
          </cell>
          <cell r="AB48">
            <v>25838491.862068962</v>
          </cell>
          <cell r="AC48">
            <v>25717483.575322814</v>
          </cell>
          <cell r="AD48">
            <v>25569910.366762172</v>
          </cell>
          <cell r="AE48">
            <v>25279658.678111587</v>
          </cell>
          <cell r="AF48">
            <v>25048126.954285719</v>
          </cell>
          <cell r="AG48">
            <v>24928106.636233948</v>
          </cell>
          <cell r="AH48">
            <v>24793620.666666664</v>
          </cell>
          <cell r="AI48">
            <v>24860997.371266</v>
          </cell>
          <cell r="AJ48">
            <v>24964905.83522727</v>
          </cell>
          <cell r="AK48">
            <v>25105454.502127659</v>
          </cell>
          <cell r="AL48">
            <v>25218265.563739374</v>
          </cell>
          <cell r="AM48">
            <v>25303253.499292787</v>
          </cell>
          <cell r="AN48">
            <v>25360310.745762713</v>
          </cell>
          <cell r="AO48">
            <v>25409936.86882934</v>
          </cell>
          <cell r="AP48">
            <v>25452116.061971832</v>
          </cell>
          <cell r="AQ48">
            <v>25486838.481012661</v>
          </cell>
          <cell r="AR48">
            <v>25526125.719101124</v>
          </cell>
          <cell r="AS48">
            <v>25569977.957924262</v>
          </cell>
          <cell r="AT48">
            <v>25618395.781512607</v>
          </cell>
          <cell r="AU48">
            <v>25665340.732867133</v>
          </cell>
          <cell r="AV48">
            <v>25710815.26256983</v>
          </cell>
          <cell r="AW48">
            <v>25754809.205020916</v>
          </cell>
          <cell r="AX48">
            <v>25807779.075208917</v>
          </cell>
          <cell r="AY48">
            <v>25869738.041724615</v>
          </cell>
          <cell r="AZ48">
            <v>25940699.149999999</v>
          </cell>
          <cell r="BA48">
            <v>26007316.576976426</v>
          </cell>
          <cell r="BB48">
            <v>26069583.091412738</v>
          </cell>
          <cell r="BC48">
            <v>26127493.792531122</v>
          </cell>
          <cell r="BD48">
            <v>26190000.646408841</v>
          </cell>
          <cell r="BE48">
            <v>26257115.817931037</v>
          </cell>
          <cell r="BF48">
            <v>26328843.27272727</v>
          </cell>
          <cell r="BG48">
            <v>26400688.242090788</v>
          </cell>
          <cell r="BH48">
            <v>26472648.362637367</v>
          </cell>
          <cell r="BI48">
            <v>26544727.111111112</v>
          </cell>
          <cell r="BJ48">
            <v>26611968.230136991</v>
          </cell>
          <cell r="BK48">
            <v>26674368.574555397</v>
          </cell>
          <cell r="BL48">
            <v>26731913.508196723</v>
          </cell>
          <cell r="BM48">
            <v>26789252.267394267</v>
          </cell>
          <cell r="BN48">
            <v>26846385.743869212</v>
          </cell>
          <cell r="BO48">
            <v>26903310.906122446</v>
          </cell>
          <cell r="BP48">
            <v>26964407.788043473</v>
          </cell>
          <cell r="BQ48">
            <v>27029678.263229307</v>
          </cell>
          <cell r="BR48">
            <v>27099130.097560976</v>
          </cell>
          <cell r="BS48">
            <v>27168347.253044657</v>
          </cell>
          <cell r="BT48">
            <v>27237324.697297297</v>
          </cell>
          <cell r="BU48">
            <v>27306065.489878543</v>
          </cell>
          <cell r="BV48">
            <v>27374749.035040431</v>
          </cell>
          <cell r="BW48">
            <v>27443369.798115749</v>
          </cell>
          <cell r="BX48">
            <v>27511937.806451611</v>
          </cell>
          <cell r="BY48">
            <v>27575950.759731542</v>
          </cell>
          <cell r="BZ48">
            <v>27635402.79892762</v>
          </cell>
          <cell r="CA48">
            <v>27690289.734939754</v>
          </cell>
          <cell r="CB48">
            <v>27749279.310160425</v>
          </cell>
          <cell r="CC48">
            <v>27812383.161548737</v>
          </cell>
          <cell r="CD48">
            <v>-1075200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</row>
        <row r="49">
          <cell r="B49" t="str">
            <v>lakr43026</v>
          </cell>
          <cell r="D49" t="str">
            <v>Parkwood-Ohio</v>
          </cell>
          <cell r="V49">
            <v>18256537.043478258</v>
          </cell>
          <cell r="W49">
            <v>18172376.908827785</v>
          </cell>
          <cell r="X49">
            <v>18161932.786127169</v>
          </cell>
          <cell r="Y49">
            <v>18088853.038961042</v>
          </cell>
          <cell r="Z49">
            <v>18096685.832853023</v>
          </cell>
          <cell r="AA49">
            <v>17371622.227338132</v>
          </cell>
          <cell r="AB49">
            <v>17524473.982758619</v>
          </cell>
          <cell r="AC49">
            <v>17243516.50502152</v>
          </cell>
          <cell r="AD49">
            <v>16911707.363896843</v>
          </cell>
          <cell r="AE49">
            <v>16375242.79828326</v>
          </cell>
          <cell r="AF49">
            <v>16157442.754285716</v>
          </cell>
          <cell r="AG49">
            <v>16065438.881597716</v>
          </cell>
          <cell r="AH49">
            <v>16143642.410256408</v>
          </cell>
          <cell r="AI49">
            <v>16272565.604551923</v>
          </cell>
          <cell r="AJ49">
            <v>16378377.034090908</v>
          </cell>
          <cell r="AK49">
            <v>16460891.540425532</v>
          </cell>
          <cell r="AL49">
            <v>16492545.841359776</v>
          </cell>
          <cell r="AM49">
            <v>16473367.603960397</v>
          </cell>
          <cell r="AN49">
            <v>16403386.474576272</v>
          </cell>
          <cell r="AO49">
            <v>16310180.005641749</v>
          </cell>
          <cell r="AP49">
            <v>16193952.557746479</v>
          </cell>
          <cell r="AQ49">
            <v>16054919.291139238</v>
          </cell>
          <cell r="AR49">
            <v>15984567.556179777</v>
          </cell>
          <cell r="AS49">
            <v>15982615.893408136</v>
          </cell>
          <cell r="AT49">
            <v>16048784.268907562</v>
          </cell>
          <cell r="AU49">
            <v>16127825.085314685</v>
          </cell>
          <cell r="AV49">
            <v>16219809.351955306</v>
          </cell>
          <cell r="AW49">
            <v>16324804.066945605</v>
          </cell>
          <cell r="AX49">
            <v>16397510.139275763</v>
          </cell>
          <cell r="AY49">
            <v>16437823.210013907</v>
          </cell>
          <cell r="AZ49">
            <v>16445645.299999999</v>
          </cell>
          <cell r="BA49">
            <v>16410298.16920943</v>
          </cell>
          <cell r="BB49">
            <v>16332023.368421054</v>
          </cell>
          <cell r="BC49">
            <v>16211048.912863072</v>
          </cell>
          <cell r="BD49">
            <v>16132613.519337017</v>
          </cell>
          <cell r="BE49">
            <v>16096479.393103449</v>
          </cell>
          <cell r="BF49">
            <v>16102410</v>
          </cell>
          <cell r="BG49">
            <v>16140987.829436038</v>
          </cell>
          <cell r="BH49">
            <v>16212300.923076922</v>
          </cell>
          <cell r="BI49">
            <v>16316458.370370371</v>
          </cell>
          <cell r="BJ49">
            <v>16387720.224657534</v>
          </cell>
          <cell r="BK49">
            <v>16425992.043775648</v>
          </cell>
          <cell r="BL49">
            <v>16431181.918032786</v>
          </cell>
          <cell r="BM49">
            <v>16409371.334242838</v>
          </cell>
          <cell r="BN49">
            <v>16360668.931880109</v>
          </cell>
          <cell r="BO49">
            <v>16285167.085714284</v>
          </cell>
          <cell r="BP49">
            <v>16237333.565217393</v>
          </cell>
          <cell r="BQ49">
            <v>16217063.462686567</v>
          </cell>
          <cell r="BR49">
            <v>16224250.292682927</v>
          </cell>
          <cell r="BS49">
            <v>16245484.465493908</v>
          </cell>
          <cell r="BT49">
            <v>16280774.854054052</v>
          </cell>
          <cell r="BU49">
            <v>16330134.024291499</v>
          </cell>
          <cell r="BV49">
            <v>16364494.528301887</v>
          </cell>
          <cell r="BW49">
            <v>16383847.348586809</v>
          </cell>
          <cell r="BX49">
            <v>16388176.064516127</v>
          </cell>
          <cell r="BY49">
            <v>16391096.794630872</v>
          </cell>
          <cell r="BZ49">
            <v>16392607.62466488</v>
          </cell>
          <cell r="CA49">
            <v>16392705.012048189</v>
          </cell>
          <cell r="CB49">
            <v>16397782.07486631</v>
          </cell>
          <cell r="CC49">
            <v>16407839.631508678</v>
          </cell>
          <cell r="CD49">
            <v>-768000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</row>
        <row r="50">
          <cell r="B50" t="str">
            <v>jefc43004</v>
          </cell>
          <cell r="D50" t="str">
            <v>Parkwood-Ohio</v>
          </cell>
          <cell r="V50">
            <v>33314946.156521738</v>
          </cell>
          <cell r="W50">
            <v>33402894.460202608</v>
          </cell>
          <cell r="X50">
            <v>33806610.10404624</v>
          </cell>
          <cell r="Y50">
            <v>34021056.311688311</v>
          </cell>
          <cell r="Z50">
            <v>33711400.478386164</v>
          </cell>
          <cell r="AA50">
            <v>33660269.818705037</v>
          </cell>
          <cell r="AB50">
            <v>32814058.655172408</v>
          </cell>
          <cell r="AC50">
            <v>32586999.081779052</v>
          </cell>
          <cell r="AD50">
            <v>32280731.587392543</v>
          </cell>
          <cell r="AE50">
            <v>31869590.523605149</v>
          </cell>
          <cell r="AF50">
            <v>31639147.200000003</v>
          </cell>
          <cell r="AG50">
            <v>31408679.606276751</v>
          </cell>
          <cell r="AH50">
            <v>31370852.512820508</v>
          </cell>
          <cell r="AI50">
            <v>31469753.701280225</v>
          </cell>
          <cell r="AJ50">
            <v>31661896.90909091</v>
          </cell>
          <cell r="AK50">
            <v>31947726.280851062</v>
          </cell>
          <cell r="AL50">
            <v>32153031.79036827</v>
          </cell>
          <cell r="AM50">
            <v>32277374.223479494</v>
          </cell>
          <cell r="AN50">
            <v>32320304.745762706</v>
          </cell>
          <cell r="AO50">
            <v>32317597.167842031</v>
          </cell>
          <cell r="AP50">
            <v>32269365.380281691</v>
          </cell>
          <cell r="AQ50">
            <v>32175730.683544304</v>
          </cell>
          <cell r="AR50">
            <v>32102083.567415729</v>
          </cell>
          <cell r="AS50">
            <v>32048344.022440396</v>
          </cell>
          <cell r="AT50">
            <v>32014422.352941174</v>
          </cell>
          <cell r="AU50">
            <v>32039377.023776226</v>
          </cell>
          <cell r="AV50">
            <v>32123237.782122903</v>
          </cell>
          <cell r="AW50">
            <v>32266042.292887032</v>
          </cell>
          <cell r="AX50">
            <v>32399395.571030635</v>
          </cell>
          <cell r="AY50">
            <v>32523255.438108485</v>
          </cell>
          <cell r="AZ50">
            <v>32637587.949999992</v>
          </cell>
          <cell r="BA50">
            <v>32738821.514563102</v>
          </cell>
          <cell r="BB50">
            <v>32826919.761772852</v>
          </cell>
          <cell r="BC50">
            <v>32901838.456431538</v>
          </cell>
          <cell r="BD50">
            <v>32936206.127071824</v>
          </cell>
          <cell r="BE50">
            <v>32930067.078620691</v>
          </cell>
          <cell r="BF50">
            <v>32883465.52066116</v>
          </cell>
          <cell r="BG50">
            <v>32870611.807427783</v>
          </cell>
          <cell r="BH50">
            <v>32891453.159340657</v>
          </cell>
          <cell r="BI50">
            <v>32945942.765432097</v>
          </cell>
          <cell r="BJ50">
            <v>33004553.32602739</v>
          </cell>
          <cell r="BK50">
            <v>33067294.818057455</v>
          </cell>
          <cell r="BL50">
            <v>33134167.278688524</v>
          </cell>
          <cell r="BM50">
            <v>33200790.482946791</v>
          </cell>
          <cell r="BN50">
            <v>33267167.362397816</v>
          </cell>
          <cell r="BO50">
            <v>33333301.028571431</v>
          </cell>
          <cell r="BP50">
            <v>33395713.972826086</v>
          </cell>
          <cell r="BQ50">
            <v>33454404.586160108</v>
          </cell>
          <cell r="BR50">
            <v>33509363.36585366</v>
          </cell>
          <cell r="BS50">
            <v>33564111.101488501</v>
          </cell>
          <cell r="BT50">
            <v>33618644.708108105</v>
          </cell>
          <cell r="BU50">
            <v>33672965.052631579</v>
          </cell>
          <cell r="BV50">
            <v>33726873.105121285</v>
          </cell>
          <cell r="BW50">
            <v>33780368.495289363</v>
          </cell>
          <cell r="BX50">
            <v>33833449.209677428</v>
          </cell>
          <cell r="BY50">
            <v>33891182.432214759</v>
          </cell>
          <cell r="BZ50">
            <v>33953568.273458444</v>
          </cell>
          <cell r="CA50">
            <v>34020614.168674693</v>
          </cell>
          <cell r="CB50">
            <v>34082575.893048123</v>
          </cell>
          <cell r="CC50">
            <v>34139457.324432582</v>
          </cell>
          <cell r="CD50">
            <v>-1152000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</row>
        <row r="51">
          <cell r="B51" t="str">
            <v>lake43147</v>
          </cell>
          <cell r="D51" t="str">
            <v>Parkwood-Ohio</v>
          </cell>
          <cell r="V51">
            <v>26602074.573913042</v>
          </cell>
          <cell r="W51">
            <v>27154785.933429811</v>
          </cell>
          <cell r="X51">
            <v>27366631.751445089</v>
          </cell>
          <cell r="Y51">
            <v>27420286.90909091</v>
          </cell>
          <cell r="Z51">
            <v>27709876.426512964</v>
          </cell>
          <cell r="AA51">
            <v>28594959.435971219</v>
          </cell>
          <cell r="AB51">
            <v>27002648.637931027</v>
          </cell>
          <cell r="AC51">
            <v>27253984.131994262</v>
          </cell>
          <cell r="AD51">
            <v>27149624.613180514</v>
          </cell>
          <cell r="AE51">
            <v>26821385.510729611</v>
          </cell>
          <cell r="AF51">
            <v>26569856.93142857</v>
          </cell>
          <cell r="AG51">
            <v>26699319.834522106</v>
          </cell>
          <cell r="AH51">
            <v>26685693.589743588</v>
          </cell>
          <cell r="AI51">
            <v>26759943.19203414</v>
          </cell>
          <cell r="AJ51">
            <v>26873733.732954539</v>
          </cell>
          <cell r="AK51">
            <v>27027171.880851064</v>
          </cell>
          <cell r="AL51">
            <v>27150583.818696886</v>
          </cell>
          <cell r="AM51">
            <v>27243855.801980201</v>
          </cell>
          <cell r="AN51">
            <v>27306889.016949154</v>
          </cell>
          <cell r="AO51">
            <v>27362555.593794078</v>
          </cell>
          <cell r="AP51">
            <v>27410847.616901409</v>
          </cell>
          <cell r="AQ51">
            <v>27451747.037974682</v>
          </cell>
          <cell r="AR51">
            <v>27497638.76966292</v>
          </cell>
          <cell r="AS51">
            <v>27548527.35483871</v>
          </cell>
          <cell r="AT51">
            <v>27604411.361344542</v>
          </cell>
          <cell r="AU51">
            <v>27658207.535664335</v>
          </cell>
          <cell r="AV51">
            <v>27709908.636871509</v>
          </cell>
          <cell r="AW51">
            <v>27759513.338912133</v>
          </cell>
          <cell r="AX51">
            <v>27818892.752089135</v>
          </cell>
          <cell r="AY51">
            <v>27888054.308762167</v>
          </cell>
          <cell r="AZ51">
            <v>27967019.749999996</v>
          </cell>
          <cell r="BA51">
            <v>28041407.350901529</v>
          </cell>
          <cell r="BB51">
            <v>28111211.301939055</v>
          </cell>
          <cell r="BC51">
            <v>28176417.609958507</v>
          </cell>
          <cell r="BD51">
            <v>28246725.149171267</v>
          </cell>
          <cell r="BE51">
            <v>28322143.696551725</v>
          </cell>
          <cell r="BF51">
            <v>28402679.008264463</v>
          </cell>
          <cell r="BG51">
            <v>28483458.189821184</v>
          </cell>
          <cell r="BH51">
            <v>28564486.269230776</v>
          </cell>
          <cell r="BI51">
            <v>28645760.148148149</v>
          </cell>
          <cell r="BJ51">
            <v>28721713.561643835</v>
          </cell>
          <cell r="BK51">
            <v>28792345.493844047</v>
          </cell>
          <cell r="BL51">
            <v>28857641.262295082</v>
          </cell>
          <cell r="BM51">
            <v>28922697.969986357</v>
          </cell>
          <cell r="BN51">
            <v>28987518.457765665</v>
          </cell>
          <cell r="BO51">
            <v>29052099.918367349</v>
          </cell>
          <cell r="BP51">
            <v>29121180.65217391</v>
          </cell>
          <cell r="BQ51">
            <v>29194763.00678426</v>
          </cell>
          <cell r="BR51">
            <v>29272861.121951222</v>
          </cell>
          <cell r="BS51">
            <v>29350685.423545331</v>
          </cell>
          <cell r="BT51">
            <v>29428238.967567563</v>
          </cell>
          <cell r="BU51">
            <v>29505517.214574896</v>
          </cell>
          <cell r="BV51">
            <v>29582788.94878706</v>
          </cell>
          <cell r="BW51">
            <v>29660048.479138624</v>
          </cell>
          <cell r="BX51">
            <v>29737299.725806449</v>
          </cell>
          <cell r="BY51">
            <v>29809609.320805367</v>
          </cell>
          <cell r="BZ51">
            <v>29876959.30294906</v>
          </cell>
          <cell r="CA51">
            <v>29939353.108433735</v>
          </cell>
          <cell r="CB51">
            <v>30006179.855614975</v>
          </cell>
          <cell r="CC51">
            <v>30077442.072096128</v>
          </cell>
          <cell r="CD51">
            <v>-1228800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</row>
        <row r="52">
          <cell r="B52" t="str">
            <v>resal43110</v>
          </cell>
          <cell r="D52" t="str">
            <v>Parkwood-Ohio</v>
          </cell>
          <cell r="V52">
            <v>50173456.486956514</v>
          </cell>
          <cell r="W52">
            <v>50595378.043415338</v>
          </cell>
          <cell r="X52">
            <v>50750053.803468205</v>
          </cell>
          <cell r="Y52">
            <v>51179161.870129868</v>
          </cell>
          <cell r="Z52">
            <v>51914662.962536015</v>
          </cell>
          <cell r="AA52">
            <v>53666451.194244593</v>
          </cell>
          <cell r="AB52">
            <v>50451142.34482757</v>
          </cell>
          <cell r="AC52">
            <v>50503047.494978473</v>
          </cell>
          <cell r="AD52">
            <v>50225056.143266469</v>
          </cell>
          <cell r="AE52">
            <v>49904934.386266083</v>
          </cell>
          <cell r="AF52">
            <v>49635052.508571431</v>
          </cell>
          <cell r="AG52">
            <v>49738334.790299565</v>
          </cell>
          <cell r="AH52">
            <v>49490833.846153833</v>
          </cell>
          <cell r="AI52">
            <v>49620386.406827874</v>
          </cell>
          <cell r="AJ52">
            <v>49820015.096590906</v>
          </cell>
          <cell r="AK52">
            <v>50089931.540425524</v>
          </cell>
          <cell r="AL52">
            <v>50306662.198300287</v>
          </cell>
          <cell r="AM52">
            <v>50470015.366336629</v>
          </cell>
          <cell r="AN52">
            <v>50579798.542372882</v>
          </cell>
          <cell r="AO52">
            <v>50675248.231311716</v>
          </cell>
          <cell r="AP52">
            <v>50756342.400000006</v>
          </cell>
          <cell r="AQ52">
            <v>50823055.088607587</v>
          </cell>
          <cell r="AR52">
            <v>50898520.264044933</v>
          </cell>
          <cell r="AS52">
            <v>50982740.431977555</v>
          </cell>
          <cell r="AT52">
            <v>51075720.10084033</v>
          </cell>
          <cell r="AU52">
            <v>51165940.179020971</v>
          </cell>
          <cell r="AV52">
            <v>51253390.357541889</v>
          </cell>
          <cell r="AW52">
            <v>51338061.991631798</v>
          </cell>
          <cell r="AX52">
            <v>51439952.20612812</v>
          </cell>
          <cell r="AY52">
            <v>51559088.294853956</v>
          </cell>
          <cell r="AZ52">
            <v>51695483.899999999</v>
          </cell>
          <cell r="BA52">
            <v>51823541.059639379</v>
          </cell>
          <cell r="BB52">
            <v>51943238.227146812</v>
          </cell>
          <cell r="BC52">
            <v>52054563.684647299</v>
          </cell>
          <cell r="BD52">
            <v>52174705.823204428</v>
          </cell>
          <cell r="BE52">
            <v>52303672.601379313</v>
          </cell>
          <cell r="BF52">
            <v>52441477.537190087</v>
          </cell>
          <cell r="BG52">
            <v>52579495.609353505</v>
          </cell>
          <cell r="BH52">
            <v>52717727.91758243</v>
          </cell>
          <cell r="BI52">
            <v>52856167.802469127</v>
          </cell>
          <cell r="BJ52">
            <v>52985346.608219177</v>
          </cell>
          <cell r="BK52">
            <v>53105250.730506167</v>
          </cell>
          <cell r="BL52">
            <v>53215864.573770501</v>
          </cell>
          <cell r="BM52">
            <v>53326086.188267387</v>
          </cell>
          <cell r="BN52">
            <v>53435913.351498649</v>
          </cell>
          <cell r="BO52">
            <v>53545351.54285714</v>
          </cell>
          <cell r="BP52">
            <v>53662790.934782609</v>
          </cell>
          <cell r="BQ52">
            <v>53788244.385345995</v>
          </cell>
          <cell r="BR52">
            <v>53921726.780487806</v>
          </cell>
          <cell r="BS52">
            <v>54054760.092016228</v>
          </cell>
          <cell r="BT52">
            <v>54187340.497297294</v>
          </cell>
          <cell r="BU52">
            <v>54319467.886639684</v>
          </cell>
          <cell r="BV52">
            <v>54451485.703504033</v>
          </cell>
          <cell r="BW52">
            <v>54583388.333781965</v>
          </cell>
          <cell r="BX52">
            <v>54715180.403225809</v>
          </cell>
          <cell r="BY52">
            <v>54838242.459060401</v>
          </cell>
          <cell r="BZ52">
            <v>54952559.034852557</v>
          </cell>
          <cell r="CA52">
            <v>55058118.313253008</v>
          </cell>
          <cell r="CB52">
            <v>55171566.433155075</v>
          </cell>
          <cell r="CC52">
            <v>55292908.950600788</v>
          </cell>
          <cell r="CD52">
            <v>-2073600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</row>
        <row r="53">
          <cell r="B53" t="str">
            <v>benb43004</v>
          </cell>
          <cell r="D53" t="str">
            <v>Parkwood-Ohio</v>
          </cell>
          <cell r="V53">
            <v>38700074.139130428</v>
          </cell>
          <cell r="W53">
            <v>38458930.037626624</v>
          </cell>
          <cell r="X53">
            <v>38160581.098265894</v>
          </cell>
          <cell r="Y53">
            <v>38879626.129870124</v>
          </cell>
          <cell r="Z53">
            <v>39176224.443804033</v>
          </cell>
          <cell r="AA53">
            <v>39282070.428776972</v>
          </cell>
          <cell r="AB53">
            <v>38575195.499999993</v>
          </cell>
          <cell r="AC53">
            <v>38570695.437589668</v>
          </cell>
          <cell r="AD53">
            <v>38223724.435530081</v>
          </cell>
          <cell r="AE53">
            <v>37513961.459227473</v>
          </cell>
          <cell r="AF53">
            <v>37166802.634285718</v>
          </cell>
          <cell r="AG53">
            <v>37003039.857346639</v>
          </cell>
          <cell r="AH53">
            <v>36866061.897435896</v>
          </cell>
          <cell r="AI53">
            <v>36991998.332859173</v>
          </cell>
          <cell r="AJ53">
            <v>37236773.096590906</v>
          </cell>
          <cell r="AK53">
            <v>37600955.336170211</v>
          </cell>
          <cell r="AL53">
            <v>37862630.311614729</v>
          </cell>
          <cell r="AM53">
            <v>38021232.475247525</v>
          </cell>
          <cell r="AN53">
            <v>38076195.915254235</v>
          </cell>
          <cell r="AO53">
            <v>38073024.152327225</v>
          </cell>
          <cell r="AP53">
            <v>38011878.608450703</v>
          </cell>
          <cell r="AQ53">
            <v>37892903.088607587</v>
          </cell>
          <cell r="AR53">
            <v>37799349.471910104</v>
          </cell>
          <cell r="AS53">
            <v>37731114.631136045</v>
          </cell>
          <cell r="AT53">
            <v>37688090.319327727</v>
          </cell>
          <cell r="AU53">
            <v>37719973.460139856</v>
          </cell>
          <cell r="AV53">
            <v>37826808.787709489</v>
          </cell>
          <cell r="AW53">
            <v>38008636.569037654</v>
          </cell>
          <cell r="AX53">
            <v>38178470.206128135</v>
          </cell>
          <cell r="AY53">
            <v>38336260.856745474</v>
          </cell>
          <cell r="AZ53">
            <v>38481955.850000001</v>
          </cell>
          <cell r="BA53">
            <v>38611084.593619972</v>
          </cell>
          <cell r="BB53">
            <v>38723590.121883653</v>
          </cell>
          <cell r="BC53">
            <v>38819425.74273859</v>
          </cell>
          <cell r="BD53">
            <v>38863564.458563536</v>
          </cell>
          <cell r="BE53">
            <v>38856062.085517243</v>
          </cell>
          <cell r="BF53">
            <v>38796979.9338843</v>
          </cell>
          <cell r="BG53">
            <v>38780825.199449793</v>
          </cell>
          <cell r="BH53">
            <v>38807532.049450554</v>
          </cell>
          <cell r="BI53">
            <v>38877031.111111112</v>
          </cell>
          <cell r="BJ53">
            <v>38951743.808219172</v>
          </cell>
          <cell r="BK53">
            <v>39031673.564979479</v>
          </cell>
          <cell r="BL53">
            <v>39116817.590163939</v>
          </cell>
          <cell r="BM53">
            <v>39201642.859481581</v>
          </cell>
          <cell r="BN53">
            <v>39286144.741144411</v>
          </cell>
          <cell r="BO53">
            <v>39370326.563265309</v>
          </cell>
          <cell r="BP53">
            <v>39449841.11413043</v>
          </cell>
          <cell r="BQ53">
            <v>39524686.729986437</v>
          </cell>
          <cell r="BR53">
            <v>39594840.682926834</v>
          </cell>
          <cell r="BS53">
            <v>39664718.939106897</v>
          </cell>
          <cell r="BT53">
            <v>39734316.924324326</v>
          </cell>
          <cell r="BU53">
            <v>39803635.724696353</v>
          </cell>
          <cell r="BV53">
            <v>39872408.555256061</v>
          </cell>
          <cell r="BW53">
            <v>39940631.951547779</v>
          </cell>
          <cell r="BX53">
            <v>40008308.032258071</v>
          </cell>
          <cell r="BY53">
            <v>40081900.010738254</v>
          </cell>
          <cell r="BZ53">
            <v>40161419.565683641</v>
          </cell>
          <cell r="CA53">
            <v>40246867.277108431</v>
          </cell>
          <cell r="CB53">
            <v>40325832.433155082</v>
          </cell>
          <cell r="CC53">
            <v>40398305.719626173</v>
          </cell>
          <cell r="CD53">
            <v>-1843200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</row>
        <row r="54">
          <cell r="B54" t="str">
            <v>sunr43219</v>
          </cell>
          <cell r="D54" t="str">
            <v>Parkwood-Ohio</v>
          </cell>
          <cell r="V54">
            <v>27937335.078260865</v>
          </cell>
          <cell r="W54">
            <v>28050775.033285096</v>
          </cell>
          <cell r="X54">
            <v>28211839.543352604</v>
          </cell>
          <cell r="Y54">
            <v>28541463.896103892</v>
          </cell>
          <cell r="Z54">
            <v>28678258.997118149</v>
          </cell>
          <cell r="AA54">
            <v>29467340.391366903</v>
          </cell>
          <cell r="AB54">
            <v>27869094.672413789</v>
          </cell>
          <cell r="AC54">
            <v>27814711.919655666</v>
          </cell>
          <cell r="AD54">
            <v>27525839.982808016</v>
          </cell>
          <cell r="AE54">
            <v>27352534.91845493</v>
          </cell>
          <cell r="AF54">
            <v>27093335.914285716</v>
          </cell>
          <cell r="AG54">
            <v>27119477.221112695</v>
          </cell>
          <cell r="AH54">
            <v>27094600.974358976</v>
          </cell>
          <cell r="AI54">
            <v>27183621.302987199</v>
          </cell>
          <cell r="AJ54">
            <v>27356315.164772727</v>
          </cell>
          <cell r="AK54">
            <v>27613081.276595745</v>
          </cell>
          <cell r="AL54">
            <v>27796920.577903684</v>
          </cell>
          <cell r="AM54">
            <v>27907439.728429984</v>
          </cell>
          <cell r="AN54">
            <v>27944231.542372879</v>
          </cell>
          <cell r="AO54">
            <v>27939820.874471087</v>
          </cell>
          <cell r="AP54">
            <v>27894306.625352111</v>
          </cell>
          <cell r="AQ54">
            <v>27807801.265822783</v>
          </cell>
          <cell r="AR54">
            <v>27739455.623595502</v>
          </cell>
          <cell r="AS54">
            <v>27689187.180925667</v>
          </cell>
          <cell r="AT54">
            <v>27656924.016806722</v>
          </cell>
          <cell r="AU54">
            <v>27678118.355244756</v>
          </cell>
          <cell r="AV54">
            <v>27752807.865921788</v>
          </cell>
          <cell r="AW54">
            <v>27881025.941422593</v>
          </cell>
          <cell r="AX54">
            <v>28000465.420612816</v>
          </cell>
          <cell r="AY54">
            <v>28111088.878998607</v>
          </cell>
          <cell r="AZ54">
            <v>28212865.349999998</v>
          </cell>
          <cell r="BA54">
            <v>28302242.080443829</v>
          </cell>
          <cell r="BB54">
            <v>28379193.257617723</v>
          </cell>
          <cell r="BC54">
            <v>28443677.427385893</v>
          </cell>
          <cell r="BD54">
            <v>28471762.491712712</v>
          </cell>
          <cell r="BE54">
            <v>28463489.131034486</v>
          </cell>
          <cell r="BF54">
            <v>28418895.47107438</v>
          </cell>
          <cell r="BG54">
            <v>28404996.907840438</v>
          </cell>
          <cell r="BH54">
            <v>28421749.434065934</v>
          </cell>
          <cell r="BI54">
            <v>28469105.530864198</v>
          </cell>
          <cell r="BJ54">
            <v>28520340.706849311</v>
          </cell>
          <cell r="BK54">
            <v>28575464.060191516</v>
          </cell>
          <cell r="BL54">
            <v>28634476.770491805</v>
          </cell>
          <cell r="BM54">
            <v>28693275.323328789</v>
          </cell>
          <cell r="BN54">
            <v>28751854.806539506</v>
          </cell>
          <cell r="BO54">
            <v>28810222.040816329</v>
          </cell>
          <cell r="BP54">
            <v>28864865.34782609</v>
          </cell>
          <cell r="BQ54">
            <v>28915777.074626863</v>
          </cell>
          <cell r="BR54">
            <v>28962951.512195118</v>
          </cell>
          <cell r="BS54">
            <v>29009943.815967519</v>
          </cell>
          <cell r="BT54">
            <v>29056752.535135131</v>
          </cell>
          <cell r="BU54">
            <v>29103382.542510118</v>
          </cell>
          <cell r="BV54">
            <v>29149704.388140157</v>
          </cell>
          <cell r="BW54">
            <v>29195715.537012115</v>
          </cell>
          <cell r="BX54">
            <v>29241419.129032262</v>
          </cell>
          <cell r="BY54">
            <v>29291312.778523494</v>
          </cell>
          <cell r="BZ54">
            <v>29345402.219839141</v>
          </cell>
          <cell r="CA54">
            <v>29403691.228915658</v>
          </cell>
          <cell r="CB54">
            <v>29457419.14973262</v>
          </cell>
          <cell r="CC54">
            <v>29506583.727636848</v>
          </cell>
          <cell r="CD54">
            <v>-1084800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</row>
        <row r="55">
          <cell r="B55" t="str">
            <v>mon78249</v>
          </cell>
          <cell r="D55" t="str">
            <v>Parkwood-Texas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</row>
        <row r="56">
          <cell r="B56" t="str">
            <v>retr78148</v>
          </cell>
          <cell r="D56" t="str">
            <v>Parkwood-Texas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</row>
        <row r="57">
          <cell r="B57" t="str">
            <v>retsr75071</v>
          </cell>
          <cell r="D57" t="str">
            <v>Parkwood-Texas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</row>
        <row r="58">
          <cell r="B58" t="str">
            <v>stonb77521</v>
          </cell>
          <cell r="D58" t="str">
            <v>Parkwood-Texas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</row>
        <row r="59">
          <cell r="B59" t="str">
            <v>charlc70605</v>
          </cell>
          <cell r="D59" t="str">
            <v>Parkwood-Texas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</row>
        <row r="60">
          <cell r="B60" t="str">
            <v>wyndsorc75002</v>
          </cell>
          <cell r="D60" t="str">
            <v>Parkwood-Texas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</row>
        <row r="61">
          <cell r="B61" t="str">
            <v>aubg30312</v>
          </cell>
          <cell r="D61" t="str">
            <v>Auburn Glenn</v>
          </cell>
          <cell r="V61">
            <v>27184186</v>
          </cell>
          <cell r="W61">
            <v>27184186</v>
          </cell>
          <cell r="X61">
            <v>27184186</v>
          </cell>
          <cell r="Y61">
            <v>27184186</v>
          </cell>
          <cell r="Z61">
            <v>27184186</v>
          </cell>
          <cell r="AA61">
            <v>27184186</v>
          </cell>
          <cell r="AB61">
            <v>27184186</v>
          </cell>
          <cell r="AC61">
            <v>27184186</v>
          </cell>
          <cell r="AD61">
            <v>27184186</v>
          </cell>
          <cell r="AE61">
            <v>27184186</v>
          </cell>
          <cell r="AF61">
            <v>27184186</v>
          </cell>
          <cell r="AG61">
            <v>27184186</v>
          </cell>
          <cell r="AH61">
            <v>27184186</v>
          </cell>
          <cell r="AI61">
            <v>27184186</v>
          </cell>
          <cell r="AJ61">
            <v>27184186</v>
          </cell>
          <cell r="AK61">
            <v>27184186</v>
          </cell>
          <cell r="AL61">
            <v>27184186</v>
          </cell>
          <cell r="AM61">
            <v>27184186</v>
          </cell>
          <cell r="AN61">
            <v>27184186</v>
          </cell>
          <cell r="AO61">
            <v>27184186</v>
          </cell>
          <cell r="AP61">
            <v>27184186</v>
          </cell>
          <cell r="AQ61">
            <v>27184186</v>
          </cell>
          <cell r="AR61">
            <v>27184186</v>
          </cell>
          <cell r="AS61">
            <v>27184186</v>
          </cell>
          <cell r="AT61">
            <v>27184186</v>
          </cell>
          <cell r="AU61">
            <v>27184186</v>
          </cell>
          <cell r="AV61">
            <v>27184186</v>
          </cell>
          <cell r="AW61">
            <v>27184186</v>
          </cell>
          <cell r="AX61">
            <v>27184186</v>
          </cell>
          <cell r="AY61">
            <v>27184186</v>
          </cell>
          <cell r="AZ61">
            <v>27184186</v>
          </cell>
          <cell r="BA61">
            <v>27184186</v>
          </cell>
          <cell r="BB61">
            <v>27184186</v>
          </cell>
          <cell r="BC61">
            <v>27184186</v>
          </cell>
          <cell r="BD61">
            <v>27184186</v>
          </cell>
          <cell r="BE61">
            <v>27184186</v>
          </cell>
          <cell r="BF61">
            <v>27184186</v>
          </cell>
          <cell r="BG61">
            <v>27184186</v>
          </cell>
          <cell r="BH61">
            <v>27184186</v>
          </cell>
          <cell r="BI61">
            <v>27184186</v>
          </cell>
          <cell r="BJ61">
            <v>27184186</v>
          </cell>
          <cell r="BK61">
            <v>27184186</v>
          </cell>
          <cell r="BL61">
            <v>27184186</v>
          </cell>
          <cell r="BM61">
            <v>27184186</v>
          </cell>
          <cell r="BN61">
            <v>27184186</v>
          </cell>
          <cell r="BO61">
            <v>27184186</v>
          </cell>
          <cell r="BP61">
            <v>27184186</v>
          </cell>
          <cell r="BQ61">
            <v>27184186</v>
          </cell>
          <cell r="BR61">
            <v>27184186</v>
          </cell>
          <cell r="BS61">
            <v>27184186</v>
          </cell>
          <cell r="BT61">
            <v>27184186</v>
          </cell>
          <cell r="BU61">
            <v>27184186</v>
          </cell>
          <cell r="BV61">
            <v>27184186</v>
          </cell>
          <cell r="BW61">
            <v>27184186</v>
          </cell>
          <cell r="BX61">
            <v>27184186</v>
          </cell>
          <cell r="BY61">
            <v>27184186</v>
          </cell>
          <cell r="BZ61">
            <v>27184186</v>
          </cell>
          <cell r="CA61">
            <v>27184186</v>
          </cell>
          <cell r="CB61">
            <v>27184186</v>
          </cell>
          <cell r="CC61">
            <v>27184186</v>
          </cell>
          <cell r="CD61">
            <v>27184186</v>
          </cell>
          <cell r="CE61">
            <v>27184186</v>
          </cell>
          <cell r="CF61">
            <v>27184186</v>
          </cell>
          <cell r="CG61">
            <v>27184186</v>
          </cell>
          <cell r="CH61">
            <v>27184186</v>
          </cell>
          <cell r="CI61">
            <v>27184186</v>
          </cell>
          <cell r="CJ61">
            <v>27184186</v>
          </cell>
          <cell r="CK61">
            <v>27184186</v>
          </cell>
          <cell r="CL61">
            <v>27184186</v>
          </cell>
          <cell r="CM61">
            <v>27184186</v>
          </cell>
          <cell r="CN61">
            <v>27184186</v>
          </cell>
          <cell r="CO61">
            <v>27184186</v>
          </cell>
          <cell r="CP61">
            <v>27184186</v>
          </cell>
        </row>
        <row r="62">
          <cell r="B62" t="str">
            <v>clifg30083</v>
          </cell>
          <cell r="D62" t="str">
            <v>Clifton Glen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</row>
        <row r="63">
          <cell r="B63" t="str">
            <v>harlh32707</v>
          </cell>
          <cell r="D63" t="str">
            <v>Harbor At Lake Howell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</row>
        <row r="64">
          <cell r="B64" t="str">
            <v>watec30062</v>
          </cell>
          <cell r="D64" t="str">
            <v>Watermark at East Cobb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</row>
        <row r="65">
          <cell r="B65" t="str">
            <v>ansltc30809</v>
          </cell>
          <cell r="D65" t="str">
            <v>Portfolio 12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</row>
        <row r="66">
          <cell r="B66" t="str">
            <v>carc33619</v>
          </cell>
          <cell r="D66" t="str">
            <v>Portfolio 12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</row>
        <row r="67">
          <cell r="B67" t="str">
            <v>cops77041</v>
          </cell>
          <cell r="D67" t="str">
            <v>Portfolio 12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</row>
        <row r="68">
          <cell r="B68" t="str">
            <v>ansl28210</v>
          </cell>
          <cell r="D68" t="str">
            <v>Portfolio 12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</row>
        <row r="69">
          <cell r="B69" t="str">
            <v>hunc28262</v>
          </cell>
          <cell r="D69" t="str">
            <v>Portfolio 12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</row>
        <row r="70">
          <cell r="B70" t="str">
            <v>oaks28269</v>
          </cell>
          <cell r="D70" t="str">
            <v>Portfolio 12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</row>
        <row r="71">
          <cell r="B71" t="str">
            <v>poin28217</v>
          </cell>
          <cell r="D71" t="str">
            <v>Portfolio 12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</row>
        <row r="72">
          <cell r="B72" t="str">
            <v>reg28211</v>
          </cell>
          <cell r="D72" t="str">
            <v>Portfolio 12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</row>
        <row r="73">
          <cell r="B73" t="str">
            <v>aurs28210</v>
          </cell>
          <cell r="D73" t="str">
            <v>Portfolio 12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</row>
        <row r="74">
          <cell r="B74" t="str">
            <v>sarpm28105</v>
          </cell>
          <cell r="D74" t="str">
            <v>Portfolio 12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</row>
        <row r="75">
          <cell r="B75" t="str">
            <v>bowb33616</v>
          </cell>
          <cell r="D75" t="str">
            <v>Bowery Bayside</v>
          </cell>
          <cell r="V75">
            <v>118355850.84000002</v>
          </cell>
          <cell r="W75">
            <v>119859474.42928453</v>
          </cell>
          <cell r="X75">
            <v>122530981.63455148</v>
          </cell>
          <cell r="Y75">
            <v>125640889.07462685</v>
          </cell>
          <cell r="Z75">
            <v>121197331.78807947</v>
          </cell>
          <cell r="AA75">
            <v>120687022.53223139</v>
          </cell>
          <cell r="AB75">
            <v>119214913.66336632</v>
          </cell>
          <cell r="AC75">
            <v>118948902.82042834</v>
          </cell>
          <cell r="AD75">
            <v>118212469.57894735</v>
          </cell>
          <cell r="AE75">
            <v>118327597.06403939</v>
          </cell>
          <cell r="AF75">
            <v>119079122.75409834</v>
          </cell>
          <cell r="AG75">
            <v>119071897.92471357</v>
          </cell>
          <cell r="AH75">
            <v>119333621.88235293</v>
          </cell>
          <cell r="AI75">
            <v>119856173.93148449</v>
          </cell>
          <cell r="AJ75">
            <v>120929708.63843647</v>
          </cell>
          <cell r="AK75">
            <v>122558564.95609754</v>
          </cell>
          <cell r="AL75">
            <v>123030457.94805196</v>
          </cell>
          <cell r="AM75">
            <v>122348491.76012968</v>
          </cell>
          <cell r="AN75">
            <v>120515612.27184466</v>
          </cell>
          <cell r="AO75">
            <v>119219533.58966073</v>
          </cell>
          <cell r="AP75">
            <v>118452982.47096775</v>
          </cell>
          <cell r="AQ75">
            <v>118208784.63768113</v>
          </cell>
          <cell r="AR75">
            <v>117888307.2347267</v>
          </cell>
          <cell r="AS75">
            <v>117491969.06581059</v>
          </cell>
          <cell r="AT75">
            <v>117020186.24999999</v>
          </cell>
          <cell r="AU75">
            <v>117101137.47839999</v>
          </cell>
          <cell r="AV75">
            <v>117736524.63258785</v>
          </cell>
          <cell r="AW75">
            <v>118928071.80861242</v>
          </cell>
          <cell r="AX75">
            <v>119465377.96815287</v>
          </cell>
          <cell r="AY75">
            <v>119347371.70111287</v>
          </cell>
          <cell r="AZ75">
            <v>118572954.97142856</v>
          </cell>
          <cell r="BA75">
            <v>118039253.13470681</v>
          </cell>
          <cell r="BB75">
            <v>117744725.56329113</v>
          </cell>
          <cell r="BC75">
            <v>117687841.59241705</v>
          </cell>
          <cell r="BD75">
            <v>117578709.76656148</v>
          </cell>
          <cell r="BE75">
            <v>117417491.2062992</v>
          </cell>
          <cell r="BF75">
            <v>117204341.20754717</v>
          </cell>
          <cell r="BG75">
            <v>117285105.9277865</v>
          </cell>
          <cell r="BH75">
            <v>117660055.37304075</v>
          </cell>
          <cell r="BI75">
            <v>118329485.29577465</v>
          </cell>
          <cell r="BJ75">
            <v>118733294.81249999</v>
          </cell>
          <cell r="BK75">
            <v>118870964.70514821</v>
          </cell>
          <cell r="BL75">
            <v>118741965.64485982</v>
          </cell>
          <cell r="BM75">
            <v>118668874.61897355</v>
          </cell>
          <cell r="BN75">
            <v>118651563.5031056</v>
          </cell>
          <cell r="BO75">
            <v>118689909.3767442</v>
          </cell>
          <cell r="BP75">
            <v>118632326.54489163</v>
          </cell>
          <cell r="BQ75">
            <v>118479093.27357031</v>
          </cell>
          <cell r="BR75">
            <v>118230495.16666666</v>
          </cell>
          <cell r="BS75">
            <v>118067386.68721108</v>
          </cell>
          <cell r="BT75">
            <v>117989465.8153846</v>
          </cell>
          <cell r="BU75">
            <v>117996426.02764979</v>
          </cell>
          <cell r="BV75">
            <v>117991541.70552145</v>
          </cell>
          <cell r="BW75">
            <v>117974829.05972435</v>
          </cell>
          <cell r="BX75">
            <v>117946297.26605505</v>
          </cell>
          <cell r="BY75">
            <v>117917048.00610687</v>
          </cell>
          <cell r="BZ75">
            <v>117887077.86585367</v>
          </cell>
          <cell r="CA75">
            <v>117856392.38356161</v>
          </cell>
          <cell r="CB75">
            <v>117829172.57142855</v>
          </cell>
          <cell r="CC75">
            <v>117805415.76327769</v>
          </cell>
          <cell r="CD75">
            <v>-3316363.6363636362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</row>
        <row r="76">
          <cell r="B76" t="str">
            <v>visll134711</v>
          </cell>
          <cell r="D76" t="str">
            <v>Portfolio 12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</row>
        <row r="77">
          <cell r="B77" t="str">
            <v>visll234711</v>
          </cell>
          <cell r="D77" t="str">
            <v>Portfolio 12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</row>
        <row r="78">
          <cell r="B78" t="str">
            <v>picf30809</v>
          </cell>
          <cell r="D78" t="str">
            <v>Portfolio 12 - Picket Fences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</row>
        <row r="79">
          <cell r="B79" t="str">
            <v>harv77345</v>
          </cell>
          <cell r="D79" t="str">
            <v>Portfolio 6</v>
          </cell>
          <cell r="V79">
            <v>34800000</v>
          </cell>
          <cell r="W79">
            <v>34800000</v>
          </cell>
          <cell r="X79">
            <v>34800000</v>
          </cell>
          <cell r="Y79">
            <v>34800000</v>
          </cell>
          <cell r="Z79">
            <v>34800000</v>
          </cell>
          <cell r="AA79">
            <v>34800000</v>
          </cell>
          <cell r="AB79">
            <v>34800000</v>
          </cell>
          <cell r="AC79">
            <v>34800000</v>
          </cell>
          <cell r="AD79">
            <v>34800000</v>
          </cell>
          <cell r="AE79">
            <v>34800000</v>
          </cell>
          <cell r="AF79">
            <v>34800000</v>
          </cell>
          <cell r="AG79">
            <v>34800000</v>
          </cell>
          <cell r="AH79">
            <v>34800000</v>
          </cell>
          <cell r="AI79">
            <v>34800000</v>
          </cell>
          <cell r="AJ79">
            <v>34800000</v>
          </cell>
          <cell r="AK79">
            <v>34800000</v>
          </cell>
          <cell r="AL79">
            <v>34800000</v>
          </cell>
          <cell r="AM79">
            <v>34800000</v>
          </cell>
          <cell r="AN79">
            <v>34800000</v>
          </cell>
          <cell r="AO79">
            <v>34800000</v>
          </cell>
          <cell r="AP79">
            <v>34800000</v>
          </cell>
          <cell r="AQ79">
            <v>34800000</v>
          </cell>
          <cell r="AR79">
            <v>34800000</v>
          </cell>
          <cell r="AS79">
            <v>34800000</v>
          </cell>
          <cell r="AT79">
            <v>34800000</v>
          </cell>
          <cell r="AU79">
            <v>34800000</v>
          </cell>
          <cell r="AV79">
            <v>34800000</v>
          </cell>
          <cell r="AW79">
            <v>34800000</v>
          </cell>
          <cell r="AX79">
            <v>34800000</v>
          </cell>
          <cell r="AY79">
            <v>34800000</v>
          </cell>
          <cell r="AZ79">
            <v>34800000</v>
          </cell>
          <cell r="BA79">
            <v>34800000</v>
          </cell>
          <cell r="BB79">
            <v>34800000</v>
          </cell>
          <cell r="BC79">
            <v>34800000</v>
          </cell>
          <cell r="BD79">
            <v>34800000</v>
          </cell>
          <cell r="BE79">
            <v>34800000</v>
          </cell>
          <cell r="BF79">
            <v>34800000</v>
          </cell>
          <cell r="BG79">
            <v>34800000</v>
          </cell>
          <cell r="BH79">
            <v>34800000</v>
          </cell>
          <cell r="BI79">
            <v>34800000</v>
          </cell>
          <cell r="BJ79">
            <v>34800000</v>
          </cell>
          <cell r="BK79">
            <v>34800000</v>
          </cell>
          <cell r="BL79">
            <v>34800000</v>
          </cell>
          <cell r="BM79">
            <v>34800000</v>
          </cell>
          <cell r="BN79">
            <v>34800000</v>
          </cell>
          <cell r="BO79">
            <v>34800000</v>
          </cell>
          <cell r="BP79">
            <v>34800000</v>
          </cell>
          <cell r="BQ79">
            <v>34800000</v>
          </cell>
          <cell r="BR79">
            <v>34800000</v>
          </cell>
          <cell r="BS79">
            <v>34800000</v>
          </cell>
          <cell r="BT79">
            <v>34800000</v>
          </cell>
          <cell r="BU79">
            <v>34800000</v>
          </cell>
          <cell r="BV79">
            <v>34800000</v>
          </cell>
          <cell r="BW79">
            <v>34800000</v>
          </cell>
          <cell r="BX79">
            <v>34800000</v>
          </cell>
          <cell r="BY79">
            <v>34800000</v>
          </cell>
          <cell r="BZ79">
            <v>34800000</v>
          </cell>
          <cell r="CA79">
            <v>34800000</v>
          </cell>
          <cell r="CB79">
            <v>34800000</v>
          </cell>
          <cell r="CC79">
            <v>34800000</v>
          </cell>
          <cell r="CD79">
            <v>34800000</v>
          </cell>
          <cell r="CE79">
            <v>34800000</v>
          </cell>
          <cell r="CF79">
            <v>34800000</v>
          </cell>
          <cell r="CG79">
            <v>34800000</v>
          </cell>
          <cell r="CH79">
            <v>34800000</v>
          </cell>
          <cell r="CI79">
            <v>34800000</v>
          </cell>
          <cell r="CJ79">
            <v>34800000</v>
          </cell>
          <cell r="CK79">
            <v>34800000</v>
          </cell>
          <cell r="CL79">
            <v>34800000</v>
          </cell>
          <cell r="CM79">
            <v>34800000</v>
          </cell>
          <cell r="CN79">
            <v>34800000</v>
          </cell>
          <cell r="CO79">
            <v>34800000</v>
          </cell>
          <cell r="CP79">
            <v>34800000</v>
          </cell>
        </row>
        <row r="80">
          <cell r="B80" t="str">
            <v>wat76244</v>
          </cell>
          <cell r="D80" t="str">
            <v>Portfolio 6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</row>
        <row r="81">
          <cell r="B81" t="str">
            <v>newl77084</v>
          </cell>
          <cell r="D81" t="str">
            <v>Portfolio 6</v>
          </cell>
          <cell r="V81">
            <v>37400000</v>
          </cell>
          <cell r="W81">
            <v>37400000</v>
          </cell>
          <cell r="X81">
            <v>37400000</v>
          </cell>
          <cell r="Y81">
            <v>37400000</v>
          </cell>
          <cell r="Z81">
            <v>37400000</v>
          </cell>
          <cell r="AA81">
            <v>37400000</v>
          </cell>
          <cell r="AB81">
            <v>37400000</v>
          </cell>
          <cell r="AC81">
            <v>37400000</v>
          </cell>
          <cell r="AD81">
            <v>37400000</v>
          </cell>
          <cell r="AE81">
            <v>37400000</v>
          </cell>
          <cell r="AF81">
            <v>37400000</v>
          </cell>
          <cell r="AG81">
            <v>37400000</v>
          </cell>
          <cell r="AH81">
            <v>37400000</v>
          </cell>
          <cell r="AI81">
            <v>37400000</v>
          </cell>
          <cell r="AJ81">
            <v>37400000</v>
          </cell>
          <cell r="AK81">
            <v>37400000</v>
          </cell>
          <cell r="AL81">
            <v>37400000</v>
          </cell>
          <cell r="AM81">
            <v>37400000</v>
          </cell>
          <cell r="AN81">
            <v>37400000</v>
          </cell>
          <cell r="AO81">
            <v>37400000</v>
          </cell>
          <cell r="AP81">
            <v>37400000</v>
          </cell>
          <cell r="AQ81">
            <v>37400000</v>
          </cell>
          <cell r="AR81">
            <v>37400000</v>
          </cell>
          <cell r="AS81">
            <v>37400000</v>
          </cell>
          <cell r="AT81">
            <v>37400000</v>
          </cell>
          <cell r="AU81">
            <v>37400000</v>
          </cell>
          <cell r="AV81">
            <v>37400000</v>
          </cell>
          <cell r="AW81">
            <v>37400000</v>
          </cell>
          <cell r="AX81">
            <v>37400000</v>
          </cell>
          <cell r="AY81">
            <v>37400000</v>
          </cell>
          <cell r="AZ81">
            <v>37400000</v>
          </cell>
          <cell r="BA81">
            <v>37400000</v>
          </cell>
          <cell r="BB81">
            <v>37400000</v>
          </cell>
          <cell r="BC81">
            <v>37400000</v>
          </cell>
          <cell r="BD81">
            <v>37400000</v>
          </cell>
          <cell r="BE81">
            <v>37400000</v>
          </cell>
          <cell r="BF81">
            <v>37400000</v>
          </cell>
          <cell r="BG81">
            <v>37400000</v>
          </cell>
          <cell r="BH81">
            <v>37400000</v>
          </cell>
          <cell r="BI81">
            <v>37400000</v>
          </cell>
          <cell r="BJ81">
            <v>37400000</v>
          </cell>
          <cell r="BK81">
            <v>37400000</v>
          </cell>
          <cell r="BL81">
            <v>37400000</v>
          </cell>
          <cell r="BM81">
            <v>37400000</v>
          </cell>
          <cell r="BN81">
            <v>37400000</v>
          </cell>
          <cell r="BO81">
            <v>37400000</v>
          </cell>
          <cell r="BP81">
            <v>37400000</v>
          </cell>
          <cell r="BQ81">
            <v>37400000</v>
          </cell>
          <cell r="BR81">
            <v>37400000</v>
          </cell>
          <cell r="BS81">
            <v>37400000</v>
          </cell>
          <cell r="BT81">
            <v>37400000</v>
          </cell>
          <cell r="BU81">
            <v>37400000</v>
          </cell>
          <cell r="BV81">
            <v>37400000</v>
          </cell>
          <cell r="BW81">
            <v>37400000</v>
          </cell>
          <cell r="BX81">
            <v>37400000</v>
          </cell>
          <cell r="BY81">
            <v>37400000</v>
          </cell>
          <cell r="BZ81">
            <v>37400000</v>
          </cell>
          <cell r="CA81">
            <v>37400000</v>
          </cell>
          <cell r="CB81">
            <v>37400000</v>
          </cell>
          <cell r="CC81">
            <v>37400000</v>
          </cell>
          <cell r="CD81">
            <v>37400000</v>
          </cell>
          <cell r="CE81">
            <v>37400000</v>
          </cell>
          <cell r="CF81">
            <v>37400000</v>
          </cell>
          <cell r="CG81">
            <v>37400000</v>
          </cell>
          <cell r="CH81">
            <v>37400000</v>
          </cell>
          <cell r="CI81">
            <v>37400000</v>
          </cell>
          <cell r="CJ81">
            <v>37400000</v>
          </cell>
          <cell r="CK81">
            <v>37400000</v>
          </cell>
          <cell r="CL81">
            <v>37400000</v>
          </cell>
          <cell r="CM81">
            <v>37400000</v>
          </cell>
          <cell r="CN81">
            <v>37400000</v>
          </cell>
          <cell r="CO81">
            <v>37400000</v>
          </cell>
          <cell r="CP81">
            <v>37400000</v>
          </cell>
        </row>
        <row r="82">
          <cell r="B82" t="str">
            <v>hersf30310</v>
          </cell>
          <cell r="D82" t="str">
            <v>Heritage Station Family</v>
          </cell>
          <cell r="V82">
            <v>22708850</v>
          </cell>
          <cell r="W82">
            <v>22708850</v>
          </cell>
          <cell r="X82">
            <v>22708850</v>
          </cell>
          <cell r="Y82">
            <v>22708850</v>
          </cell>
          <cell r="Z82">
            <v>22708850</v>
          </cell>
          <cell r="AA82">
            <v>22708850</v>
          </cell>
          <cell r="AB82">
            <v>22708850</v>
          </cell>
          <cell r="AC82">
            <v>22708850</v>
          </cell>
          <cell r="AD82">
            <v>22708850</v>
          </cell>
          <cell r="AE82">
            <v>22708850</v>
          </cell>
          <cell r="AF82">
            <v>22708850</v>
          </cell>
          <cell r="AG82">
            <v>22708850</v>
          </cell>
          <cell r="AH82">
            <v>22708850</v>
          </cell>
          <cell r="AI82">
            <v>22708850</v>
          </cell>
          <cell r="AJ82">
            <v>22708850</v>
          </cell>
          <cell r="AK82">
            <v>22708850</v>
          </cell>
          <cell r="AL82">
            <v>22708850</v>
          </cell>
          <cell r="AM82">
            <v>22708850</v>
          </cell>
          <cell r="AN82">
            <v>22708850</v>
          </cell>
          <cell r="AO82">
            <v>22708850</v>
          </cell>
          <cell r="AP82">
            <v>22708850</v>
          </cell>
          <cell r="AQ82">
            <v>22708850</v>
          </cell>
          <cell r="AR82">
            <v>22708850</v>
          </cell>
          <cell r="AS82">
            <v>22708850</v>
          </cell>
          <cell r="AT82">
            <v>22708850</v>
          </cell>
          <cell r="AU82">
            <v>22708850</v>
          </cell>
          <cell r="AV82">
            <v>22708850</v>
          </cell>
          <cell r="AW82">
            <v>22708850</v>
          </cell>
          <cell r="AX82">
            <v>22708850</v>
          </cell>
          <cell r="AY82">
            <v>22708850</v>
          </cell>
          <cell r="AZ82">
            <v>22708850</v>
          </cell>
          <cell r="BA82">
            <v>22708850</v>
          </cell>
          <cell r="BB82">
            <v>22708850</v>
          </cell>
          <cell r="BC82">
            <v>22708850</v>
          </cell>
          <cell r="BD82">
            <v>22708850</v>
          </cell>
          <cell r="BE82">
            <v>22708850</v>
          </cell>
          <cell r="BF82">
            <v>22708850</v>
          </cell>
          <cell r="BG82">
            <v>22708850</v>
          </cell>
          <cell r="BH82">
            <v>22708850</v>
          </cell>
          <cell r="BI82">
            <v>22708850</v>
          </cell>
          <cell r="BJ82">
            <v>22708850</v>
          </cell>
          <cell r="BK82">
            <v>22708850</v>
          </cell>
          <cell r="BL82">
            <v>22708850</v>
          </cell>
          <cell r="BM82">
            <v>22708850</v>
          </cell>
          <cell r="BN82">
            <v>22708850</v>
          </cell>
          <cell r="BO82">
            <v>22708850</v>
          </cell>
          <cell r="BP82">
            <v>22708850</v>
          </cell>
          <cell r="BQ82">
            <v>22708850</v>
          </cell>
          <cell r="BR82">
            <v>22708850</v>
          </cell>
          <cell r="BS82">
            <v>22708850</v>
          </cell>
          <cell r="BT82">
            <v>22708850</v>
          </cell>
          <cell r="BU82">
            <v>22708850</v>
          </cell>
          <cell r="BV82">
            <v>22708850</v>
          </cell>
          <cell r="BW82">
            <v>22708850</v>
          </cell>
          <cell r="BX82">
            <v>22708850</v>
          </cell>
          <cell r="BY82">
            <v>22708850</v>
          </cell>
          <cell r="BZ82">
            <v>22708850</v>
          </cell>
          <cell r="CA82">
            <v>22708850</v>
          </cell>
          <cell r="CB82">
            <v>22708850</v>
          </cell>
          <cell r="CC82">
            <v>22708850</v>
          </cell>
          <cell r="CD82">
            <v>22708850</v>
          </cell>
          <cell r="CE82">
            <v>22708850</v>
          </cell>
          <cell r="CF82">
            <v>22708850</v>
          </cell>
          <cell r="CG82">
            <v>22708850</v>
          </cell>
          <cell r="CH82">
            <v>22708850</v>
          </cell>
          <cell r="CI82">
            <v>22708850</v>
          </cell>
          <cell r="CJ82">
            <v>22708850</v>
          </cell>
          <cell r="CK82">
            <v>22708850</v>
          </cell>
          <cell r="CL82">
            <v>22708850</v>
          </cell>
          <cell r="CM82">
            <v>22708850</v>
          </cell>
          <cell r="CN82">
            <v>22708850</v>
          </cell>
          <cell r="CO82">
            <v>22708850</v>
          </cell>
          <cell r="CP82">
            <v>22708850</v>
          </cell>
        </row>
        <row r="83">
          <cell r="B83" t="str">
            <v>herss30310</v>
          </cell>
          <cell r="D83" t="str">
            <v>Heritage Station Senior</v>
          </cell>
          <cell r="V83">
            <v>18375520</v>
          </cell>
          <cell r="W83">
            <v>18375520</v>
          </cell>
          <cell r="X83">
            <v>18375520</v>
          </cell>
          <cell r="Y83">
            <v>18375520</v>
          </cell>
          <cell r="Z83">
            <v>18375520</v>
          </cell>
          <cell r="AA83">
            <v>18375520</v>
          </cell>
          <cell r="AB83">
            <v>18375520</v>
          </cell>
          <cell r="AC83">
            <v>18375520</v>
          </cell>
          <cell r="AD83">
            <v>18375520</v>
          </cell>
          <cell r="AE83">
            <v>18375520</v>
          </cell>
          <cell r="AF83">
            <v>18375520</v>
          </cell>
          <cell r="AG83">
            <v>18375520</v>
          </cell>
          <cell r="AH83">
            <v>18375520</v>
          </cell>
          <cell r="AI83">
            <v>18375520</v>
          </cell>
          <cell r="AJ83">
            <v>18375520</v>
          </cell>
          <cell r="AK83">
            <v>18375520</v>
          </cell>
          <cell r="AL83">
            <v>18375520</v>
          </cell>
          <cell r="AM83">
            <v>18375520</v>
          </cell>
          <cell r="AN83">
            <v>18375520</v>
          </cell>
          <cell r="AO83">
            <v>18375520</v>
          </cell>
          <cell r="AP83">
            <v>18375520</v>
          </cell>
          <cell r="AQ83">
            <v>18375520</v>
          </cell>
          <cell r="AR83">
            <v>18375520</v>
          </cell>
          <cell r="AS83">
            <v>18375520</v>
          </cell>
          <cell r="AT83">
            <v>18375520</v>
          </cell>
          <cell r="AU83">
            <v>18375520</v>
          </cell>
          <cell r="AV83">
            <v>18375520</v>
          </cell>
          <cell r="AW83">
            <v>18375520</v>
          </cell>
          <cell r="AX83">
            <v>18375520</v>
          </cell>
          <cell r="AY83">
            <v>18375520</v>
          </cell>
          <cell r="AZ83">
            <v>18375520</v>
          </cell>
          <cell r="BA83">
            <v>18375520</v>
          </cell>
          <cell r="BB83">
            <v>18375520</v>
          </cell>
          <cell r="BC83">
            <v>18375520</v>
          </cell>
          <cell r="BD83">
            <v>18375520</v>
          </cell>
          <cell r="BE83">
            <v>18375520</v>
          </cell>
          <cell r="BF83">
            <v>18375520</v>
          </cell>
          <cell r="BG83">
            <v>18375520</v>
          </cell>
          <cell r="BH83">
            <v>18375520</v>
          </cell>
          <cell r="BI83">
            <v>18375520</v>
          </cell>
          <cell r="BJ83">
            <v>18375520</v>
          </cell>
          <cell r="BK83">
            <v>18375520</v>
          </cell>
          <cell r="BL83">
            <v>18375520</v>
          </cell>
          <cell r="BM83">
            <v>18375520</v>
          </cell>
          <cell r="BN83">
            <v>18375520</v>
          </cell>
          <cell r="BO83">
            <v>18375520</v>
          </cell>
          <cell r="BP83">
            <v>18375520</v>
          </cell>
          <cell r="BQ83">
            <v>18375520</v>
          </cell>
          <cell r="BR83">
            <v>18375520</v>
          </cell>
          <cell r="BS83">
            <v>18375520</v>
          </cell>
          <cell r="BT83">
            <v>18375520</v>
          </cell>
          <cell r="BU83">
            <v>18375520</v>
          </cell>
          <cell r="BV83">
            <v>18375520</v>
          </cell>
          <cell r="BW83">
            <v>18375520</v>
          </cell>
          <cell r="BX83">
            <v>18375520</v>
          </cell>
          <cell r="BY83">
            <v>18375520</v>
          </cell>
          <cell r="BZ83">
            <v>18375520</v>
          </cell>
          <cell r="CA83">
            <v>18375520</v>
          </cell>
          <cell r="CB83">
            <v>18375520</v>
          </cell>
          <cell r="CC83">
            <v>18375520</v>
          </cell>
          <cell r="CD83">
            <v>18375520</v>
          </cell>
          <cell r="CE83">
            <v>18375520</v>
          </cell>
          <cell r="CF83">
            <v>18375520</v>
          </cell>
          <cell r="CG83">
            <v>18375520</v>
          </cell>
          <cell r="CH83">
            <v>18375520</v>
          </cell>
          <cell r="CI83">
            <v>18375520</v>
          </cell>
          <cell r="CJ83">
            <v>18375520</v>
          </cell>
          <cell r="CK83">
            <v>18375520</v>
          </cell>
          <cell r="CL83">
            <v>18375520</v>
          </cell>
          <cell r="CM83">
            <v>18375520</v>
          </cell>
          <cell r="CN83">
            <v>18375520</v>
          </cell>
          <cell r="CO83">
            <v>18375520</v>
          </cell>
          <cell r="CP83">
            <v>18375520</v>
          </cell>
        </row>
        <row r="84">
          <cell r="B84" t="str">
            <v>asp78741</v>
          </cell>
          <cell r="D84" t="str">
            <v>Portfolio 14</v>
          </cell>
          <cell r="V84">
            <v>57025924.560000002</v>
          </cell>
          <cell r="W84">
            <v>57943349.311148077</v>
          </cell>
          <cell r="X84">
            <v>58728375.328903653</v>
          </cell>
          <cell r="Y84">
            <v>59872910.985074624</v>
          </cell>
          <cell r="Z84">
            <v>60965072.105960265</v>
          </cell>
          <cell r="AA84">
            <v>61802749.487603299</v>
          </cell>
          <cell r="AB84">
            <v>61476410.732673272</v>
          </cell>
          <cell r="AC84">
            <v>61171787.86161451</v>
          </cell>
          <cell r="AD84">
            <v>60615952.223684199</v>
          </cell>
          <cell r="AE84">
            <v>59897853.339901477</v>
          </cell>
          <cell r="AF84">
            <v>59060838.865573779</v>
          </cell>
          <cell r="AG84">
            <v>58976284.536824867</v>
          </cell>
          <cell r="AH84">
            <v>58851517.588235289</v>
          </cell>
          <cell r="AI84">
            <v>59118360.430668838</v>
          </cell>
          <cell r="AJ84">
            <v>59698621.70032572</v>
          </cell>
          <cell r="AK84">
            <v>60594376.79999999</v>
          </cell>
          <cell r="AL84">
            <v>61285590.876623385</v>
          </cell>
          <cell r="AM84">
            <v>61770205.225283638</v>
          </cell>
          <cell r="AN84">
            <v>62046154.893203877</v>
          </cell>
          <cell r="AO84">
            <v>61967776.536348954</v>
          </cell>
          <cell r="AP84">
            <v>61537458.948387101</v>
          </cell>
          <cell r="AQ84">
            <v>60757550.376811586</v>
          </cell>
          <cell r="AR84">
            <v>60136726.282958202</v>
          </cell>
          <cell r="AS84">
            <v>59673003.48635634</v>
          </cell>
          <cell r="AT84">
            <v>59364408.865384616</v>
          </cell>
          <cell r="AU84">
            <v>59380568.006399989</v>
          </cell>
          <cell r="AV84">
            <v>59722110.057507999</v>
          </cell>
          <cell r="AW84">
            <v>60389668.076555021</v>
          </cell>
          <cell r="AX84">
            <v>61042341.496815287</v>
          </cell>
          <cell r="AY84">
            <v>61679928.763116054</v>
          </cell>
          <cell r="AZ84">
            <v>62302230.057142846</v>
          </cell>
          <cell r="BA84">
            <v>62560910.567353413</v>
          </cell>
          <cell r="BB84">
            <v>62456041.367088601</v>
          </cell>
          <cell r="BC84">
            <v>61987675.450236961</v>
          </cell>
          <cell r="BD84">
            <v>61561412.290220812</v>
          </cell>
          <cell r="BE84">
            <v>61176846.103937007</v>
          </cell>
          <cell r="BF84">
            <v>60833570.77358491</v>
          </cell>
          <cell r="BG84">
            <v>60760482.781789631</v>
          </cell>
          <cell r="BH84">
            <v>60957402.545454554</v>
          </cell>
          <cell r="BI84">
            <v>61424170.084507048</v>
          </cell>
          <cell r="BJ84">
            <v>61946377.199999996</v>
          </cell>
          <cell r="BK84">
            <v>62524519.806552254</v>
          </cell>
          <cell r="BL84">
            <v>63159101.663551398</v>
          </cell>
          <cell r="BM84">
            <v>63509747.96267496</v>
          </cell>
          <cell r="BN84">
            <v>63575781.819875784</v>
          </cell>
          <cell r="BO84">
            <v>63356519.832558133</v>
          </cell>
          <cell r="BP84">
            <v>63088751.145510837</v>
          </cell>
          <cell r="BQ84">
            <v>62772836.772797517</v>
          </cell>
          <cell r="BR84">
            <v>62409148.888888888</v>
          </cell>
          <cell r="BS84">
            <v>62187994.872110933</v>
          </cell>
          <cell r="BT84">
            <v>62108679.212307677</v>
          </cell>
          <cell r="BU84">
            <v>62170517.253456227</v>
          </cell>
          <cell r="BV84">
            <v>62424078.57055214</v>
          </cell>
          <cell r="BW84">
            <v>62870389.745788671</v>
          </cell>
          <cell r="BX84">
            <v>63510481.816513754</v>
          </cell>
          <cell r="BY84">
            <v>63969002.766412221</v>
          </cell>
          <cell r="BZ84">
            <v>64244918.743902437</v>
          </cell>
          <cell r="CA84">
            <v>64337199.780821905</v>
          </cell>
          <cell r="CB84">
            <v>64293775.276595742</v>
          </cell>
          <cell r="CC84">
            <v>64115165.007587254</v>
          </cell>
          <cell r="CD84">
            <v>-1679999.9999999998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</row>
        <row r="85">
          <cell r="B85" t="str">
            <v>vir30033</v>
          </cell>
          <cell r="D85" t="str">
            <v>Portfolio 14</v>
          </cell>
          <cell r="V85">
            <v>84734099.771428585</v>
          </cell>
          <cell r="W85">
            <v>85054819.321711585</v>
          </cell>
          <cell r="X85">
            <v>88320580.575949356</v>
          </cell>
          <cell r="Y85">
            <v>89635144.777251199</v>
          </cell>
          <cell r="Z85">
            <v>90069569.148264989</v>
          </cell>
          <cell r="AA85">
            <v>89982284.258267716</v>
          </cell>
          <cell r="AB85">
            <v>89725358.49056603</v>
          </cell>
          <cell r="AC85">
            <v>89630882.109890103</v>
          </cell>
          <cell r="AD85">
            <v>88831734.940438867</v>
          </cell>
          <cell r="AE85">
            <v>88270896.563380286</v>
          </cell>
          <cell r="AF85">
            <v>88043637.600000009</v>
          </cell>
          <cell r="AG85">
            <v>87827779.88143526</v>
          </cell>
          <cell r="AH85">
            <v>87589950.448598132</v>
          </cell>
          <cell r="AI85">
            <v>87909444.895800933</v>
          </cell>
          <cell r="AJ85">
            <v>88556427.950310558</v>
          </cell>
          <cell r="AK85">
            <v>89532647.66511628</v>
          </cell>
          <cell r="AL85">
            <v>90043739.331269354</v>
          </cell>
          <cell r="AM85">
            <v>90088599.004636794</v>
          </cell>
          <cell r="AN85">
            <v>89666099.444444448</v>
          </cell>
          <cell r="AO85">
            <v>89190187.543913707</v>
          </cell>
          <cell r="AP85">
            <v>88661334.01846154</v>
          </cell>
          <cell r="AQ85">
            <v>88080015.373271897</v>
          </cell>
          <cell r="AR85">
            <v>87673839.791411057</v>
          </cell>
          <cell r="AS85">
            <v>87441736.851454824</v>
          </cell>
          <cell r="AT85">
            <v>87382634.091743127</v>
          </cell>
          <cell r="AU85">
            <v>87563715.279389307</v>
          </cell>
          <cell r="AV85">
            <v>87985692.713414639</v>
          </cell>
          <cell r="AW85">
            <v>88649297.753424644</v>
          </cell>
          <cell r="AX85">
            <v>89176614.948328272</v>
          </cell>
          <cell r="AY85">
            <v>89566875.805766314</v>
          </cell>
          <cell r="AZ85">
            <v>89819301.545454532</v>
          </cell>
          <cell r="BA85">
            <v>90016694.468986392</v>
          </cell>
          <cell r="BB85">
            <v>90158978.175226599</v>
          </cell>
          <cell r="BC85">
            <v>90246068.144796386</v>
          </cell>
          <cell r="BD85">
            <v>90292606.102409631</v>
          </cell>
          <cell r="BE85">
            <v>90298655.079699248</v>
          </cell>
          <cell r="BF85">
            <v>90264269.081081107</v>
          </cell>
          <cell r="BG85">
            <v>90437799.50824587</v>
          </cell>
          <cell r="BH85">
            <v>90819705.934131742</v>
          </cell>
          <cell r="BI85">
            <v>91410455.623318389</v>
          </cell>
          <cell r="BJ85">
            <v>91900831.647761196</v>
          </cell>
          <cell r="BK85">
            <v>92290377.621460512</v>
          </cell>
          <cell r="BL85">
            <v>92578629.107142866</v>
          </cell>
          <cell r="BM85">
            <v>92857739.001485884</v>
          </cell>
          <cell r="BN85">
            <v>93127694.314540073</v>
          </cell>
          <cell r="BO85">
            <v>93388465.280000001</v>
          </cell>
          <cell r="BP85">
            <v>93529580.857988179</v>
          </cell>
          <cell r="BQ85">
            <v>93551120.508124083</v>
          </cell>
          <cell r="BR85">
            <v>93453165.345132753</v>
          </cell>
          <cell r="BS85">
            <v>93459754.073637709</v>
          </cell>
          <cell r="BT85">
            <v>93570774.67058824</v>
          </cell>
          <cell r="BU85">
            <v>93786123.911894292</v>
          </cell>
          <cell r="BV85">
            <v>94010125.460410565</v>
          </cell>
          <cell r="BW85">
            <v>94242796.603221089</v>
          </cell>
          <cell r="BX85">
            <v>94484154.526315793</v>
          </cell>
          <cell r="BY85">
            <v>94704692.163503662</v>
          </cell>
          <cell r="BZ85">
            <v>94904378.029154509</v>
          </cell>
          <cell r="CA85">
            <v>95083180.663755462</v>
          </cell>
          <cell r="CB85">
            <v>95264140.343023255</v>
          </cell>
          <cell r="CC85">
            <v>95447241.561683595</v>
          </cell>
          <cell r="CD85">
            <v>-2483478.260869565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</row>
        <row r="86">
          <cell r="B86" t="str">
            <v>deerv34471</v>
          </cell>
          <cell r="D86" t="str">
            <v>Portfolio 14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</row>
        <row r="87">
          <cell r="B87" t="str">
            <v>hamr27713</v>
          </cell>
          <cell r="D87" t="str">
            <v>Portfolio 14</v>
          </cell>
          <cell r="V87">
            <v>41000000</v>
          </cell>
          <cell r="W87">
            <v>41000000</v>
          </cell>
          <cell r="X87">
            <v>41000000</v>
          </cell>
          <cell r="Y87">
            <v>41000000</v>
          </cell>
          <cell r="Z87">
            <v>41000000</v>
          </cell>
          <cell r="AA87">
            <v>41000000</v>
          </cell>
          <cell r="AB87">
            <v>41000000</v>
          </cell>
          <cell r="AC87">
            <v>41000000</v>
          </cell>
          <cell r="AD87">
            <v>41000000</v>
          </cell>
          <cell r="AE87">
            <v>41000000</v>
          </cell>
          <cell r="AF87">
            <v>41000000</v>
          </cell>
          <cell r="AG87">
            <v>41000000</v>
          </cell>
          <cell r="AH87">
            <v>41000000</v>
          </cell>
          <cell r="AI87">
            <v>41000000</v>
          </cell>
          <cell r="AJ87">
            <v>41000000</v>
          </cell>
          <cell r="AK87">
            <v>41000000</v>
          </cell>
          <cell r="AL87">
            <v>41000000</v>
          </cell>
          <cell r="AM87">
            <v>41000000</v>
          </cell>
          <cell r="AN87">
            <v>41000000</v>
          </cell>
          <cell r="AO87">
            <v>41000000</v>
          </cell>
          <cell r="AP87">
            <v>41000000</v>
          </cell>
          <cell r="AQ87">
            <v>41000000</v>
          </cell>
          <cell r="AR87">
            <v>41000000</v>
          </cell>
          <cell r="AS87">
            <v>41000000</v>
          </cell>
          <cell r="AT87">
            <v>41000000</v>
          </cell>
          <cell r="AU87">
            <v>41000000</v>
          </cell>
          <cell r="AV87">
            <v>41000000</v>
          </cell>
          <cell r="AW87">
            <v>41000000</v>
          </cell>
          <cell r="AX87">
            <v>41000000</v>
          </cell>
          <cell r="AY87">
            <v>41000000</v>
          </cell>
          <cell r="AZ87">
            <v>41000000</v>
          </cell>
          <cell r="BA87">
            <v>41000000</v>
          </cell>
          <cell r="BB87">
            <v>41000000</v>
          </cell>
          <cell r="BC87">
            <v>41000000</v>
          </cell>
          <cell r="BD87">
            <v>41000000</v>
          </cell>
          <cell r="BE87">
            <v>41000000</v>
          </cell>
          <cell r="BF87">
            <v>41000000</v>
          </cell>
          <cell r="BG87">
            <v>41000000</v>
          </cell>
          <cell r="BH87">
            <v>41000000</v>
          </cell>
          <cell r="BI87">
            <v>41000000</v>
          </cell>
          <cell r="BJ87">
            <v>41000000</v>
          </cell>
          <cell r="BK87">
            <v>41000000</v>
          </cell>
          <cell r="BL87">
            <v>41000000</v>
          </cell>
          <cell r="BM87">
            <v>41000000</v>
          </cell>
          <cell r="BN87">
            <v>41000000</v>
          </cell>
          <cell r="BO87">
            <v>41000000</v>
          </cell>
          <cell r="BP87">
            <v>41000000</v>
          </cell>
          <cell r="BQ87">
            <v>41000000</v>
          </cell>
          <cell r="BR87">
            <v>41000000</v>
          </cell>
          <cell r="BS87">
            <v>41000000</v>
          </cell>
          <cell r="BT87">
            <v>41000000</v>
          </cell>
          <cell r="BU87">
            <v>41000000</v>
          </cell>
          <cell r="BV87">
            <v>41000000</v>
          </cell>
          <cell r="BW87">
            <v>41000000</v>
          </cell>
          <cell r="BX87">
            <v>41000000</v>
          </cell>
          <cell r="BY87">
            <v>41000000</v>
          </cell>
          <cell r="BZ87">
            <v>41000000</v>
          </cell>
          <cell r="CA87">
            <v>41000000</v>
          </cell>
          <cell r="CB87">
            <v>41000000</v>
          </cell>
          <cell r="CC87">
            <v>41000000</v>
          </cell>
          <cell r="CD87">
            <v>41000000</v>
          </cell>
          <cell r="CE87">
            <v>41000000</v>
          </cell>
          <cell r="CF87">
            <v>41000000</v>
          </cell>
          <cell r="CG87">
            <v>41000000</v>
          </cell>
          <cell r="CH87">
            <v>41000000</v>
          </cell>
          <cell r="CI87">
            <v>41000000</v>
          </cell>
          <cell r="CJ87">
            <v>41000000</v>
          </cell>
          <cell r="CK87">
            <v>41000000</v>
          </cell>
          <cell r="CL87">
            <v>41000000</v>
          </cell>
          <cell r="CM87">
            <v>41000000</v>
          </cell>
          <cell r="CN87">
            <v>41000000</v>
          </cell>
          <cell r="CO87">
            <v>41000000</v>
          </cell>
          <cell r="CP87">
            <v>41000000</v>
          </cell>
        </row>
        <row r="88">
          <cell r="B88" t="str">
            <v>att30022</v>
          </cell>
          <cell r="D88" t="str">
            <v>Portfolio 14</v>
          </cell>
          <cell r="V88">
            <v>55814299.314285718</v>
          </cell>
          <cell r="W88">
            <v>56069653.179080836</v>
          </cell>
          <cell r="X88">
            <v>57575129.297468357</v>
          </cell>
          <cell r="Y88">
            <v>57814869.440758295</v>
          </cell>
          <cell r="Z88">
            <v>57988097.205047324</v>
          </cell>
          <cell r="AA88">
            <v>57315819.458267719</v>
          </cell>
          <cell r="AB88">
            <v>56664376.698113203</v>
          </cell>
          <cell r="AC88">
            <v>56096154.310832024</v>
          </cell>
          <cell r="AD88">
            <v>55817608.006269597</v>
          </cell>
          <cell r="AE88">
            <v>55213245.352112681</v>
          </cell>
          <cell r="AF88">
            <v>55365624.393750012</v>
          </cell>
          <cell r="AG88">
            <v>55558710.084243372</v>
          </cell>
          <cell r="AH88">
            <v>55906897.962616824</v>
          </cell>
          <cell r="AI88">
            <v>56424417.648522548</v>
          </cell>
          <cell r="AJ88">
            <v>56936686.639751568</v>
          </cell>
          <cell r="AK88">
            <v>57443626.102325581</v>
          </cell>
          <cell r="AL88">
            <v>57480712.941176474</v>
          </cell>
          <cell r="AM88">
            <v>57051022.089644507</v>
          </cell>
          <cell r="AN88">
            <v>56157575.277777784</v>
          </cell>
          <cell r="AO88">
            <v>55542512.745762713</v>
          </cell>
          <cell r="AP88">
            <v>55202137.532307699</v>
          </cell>
          <cell r="AQ88">
            <v>55132805.529953919</v>
          </cell>
          <cell r="AR88">
            <v>55280195.392638035</v>
          </cell>
          <cell r="AS88">
            <v>55645350.339969374</v>
          </cell>
          <cell r="AT88">
            <v>56229317.944954135</v>
          </cell>
          <cell r="AU88">
            <v>56854957.795419849</v>
          </cell>
          <cell r="AV88">
            <v>57522814.02439025</v>
          </cell>
          <cell r="AW88">
            <v>58233466.575342461</v>
          </cell>
          <cell r="AX88">
            <v>58583933.124620065</v>
          </cell>
          <cell r="AY88">
            <v>58573344.837632768</v>
          </cell>
          <cell r="AZ88">
            <v>58200826.090909094</v>
          </cell>
          <cell r="BA88">
            <v>57955031.455370657</v>
          </cell>
          <cell r="BB88">
            <v>57835154.175226584</v>
          </cell>
          <cell r="BC88">
            <v>57840392.416289598</v>
          </cell>
          <cell r="BD88">
            <v>57991581.325301208</v>
          </cell>
          <cell r="BE88">
            <v>58289207.169924825</v>
          </cell>
          <cell r="BF88">
            <v>58733748.648648664</v>
          </cell>
          <cell r="BG88">
            <v>59317801.907046475</v>
          </cell>
          <cell r="BH88">
            <v>60043243.257485032</v>
          </cell>
          <cell r="BI88">
            <v>60911960.825112119</v>
          </cell>
          <cell r="BJ88">
            <v>61442193.277611941</v>
          </cell>
          <cell r="BK88">
            <v>61631811.684053652</v>
          </cell>
          <cell r="BL88">
            <v>61478645.089285716</v>
          </cell>
          <cell r="BM88">
            <v>61330305.664190188</v>
          </cell>
          <cell r="BN88">
            <v>61186757.074183978</v>
          </cell>
          <cell r="BO88">
            <v>61047978.293333344</v>
          </cell>
          <cell r="BP88">
            <v>61023726.532544382</v>
          </cell>
          <cell r="BQ88">
            <v>61113857.742983758</v>
          </cell>
          <cell r="BR88">
            <v>61318215.823008858</v>
          </cell>
          <cell r="BS88">
            <v>61692704.801178202</v>
          </cell>
          <cell r="BT88">
            <v>62238804.829411767</v>
          </cell>
          <cell r="BU88">
            <v>62958007.61233481</v>
          </cell>
          <cell r="BV88">
            <v>63465901.178885639</v>
          </cell>
          <cell r="BW88">
            <v>63760913.077598833</v>
          </cell>
          <cell r="BX88">
            <v>63841474.473684222</v>
          </cell>
          <cell r="BY88">
            <v>63823164.805839419</v>
          </cell>
          <cell r="BZ88">
            <v>63706316.379008748</v>
          </cell>
          <cell r="CA88">
            <v>63491274.235807866</v>
          </cell>
          <cell r="CB88">
            <v>63396517.761627905</v>
          </cell>
          <cell r="CC88">
            <v>63421736.760522492</v>
          </cell>
          <cell r="CD88">
            <v>-1586086.956521739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</row>
        <row r="89">
          <cell r="B89" t="str">
            <v>flatwh78245</v>
          </cell>
          <cell r="D89" t="str">
            <v>Portfolio 14</v>
          </cell>
          <cell r="V89">
            <v>32400000</v>
          </cell>
          <cell r="W89">
            <v>32400000</v>
          </cell>
          <cell r="X89">
            <v>32400000</v>
          </cell>
          <cell r="Y89">
            <v>32400000</v>
          </cell>
          <cell r="Z89">
            <v>32400000</v>
          </cell>
          <cell r="AA89">
            <v>32400000</v>
          </cell>
          <cell r="AB89">
            <v>32400000</v>
          </cell>
          <cell r="AC89">
            <v>32400000</v>
          </cell>
          <cell r="AD89">
            <v>32400000</v>
          </cell>
          <cell r="AE89">
            <v>32400000</v>
          </cell>
          <cell r="AF89">
            <v>32400000</v>
          </cell>
          <cell r="AG89">
            <v>32400000</v>
          </cell>
          <cell r="AH89">
            <v>32400000</v>
          </cell>
          <cell r="AI89">
            <v>32400000</v>
          </cell>
          <cell r="AJ89">
            <v>32400000</v>
          </cell>
          <cell r="AK89">
            <v>32400000</v>
          </cell>
          <cell r="AL89">
            <v>32400000</v>
          </cell>
          <cell r="AM89">
            <v>32400000</v>
          </cell>
          <cell r="AN89">
            <v>32400000</v>
          </cell>
          <cell r="AO89">
            <v>32400000</v>
          </cell>
          <cell r="AP89">
            <v>32400000</v>
          </cell>
          <cell r="AQ89">
            <v>32400000</v>
          </cell>
          <cell r="AR89">
            <v>32400000</v>
          </cell>
          <cell r="AS89">
            <v>32400000</v>
          </cell>
          <cell r="AT89">
            <v>32400000</v>
          </cell>
          <cell r="AU89">
            <v>32400000</v>
          </cell>
          <cell r="AV89">
            <v>32400000</v>
          </cell>
          <cell r="AW89">
            <v>32400000</v>
          </cell>
          <cell r="AX89">
            <v>32400000</v>
          </cell>
          <cell r="AY89">
            <v>32400000</v>
          </cell>
          <cell r="AZ89">
            <v>32400000</v>
          </cell>
          <cell r="BA89">
            <v>32400000</v>
          </cell>
          <cell r="BB89">
            <v>32400000</v>
          </cell>
          <cell r="BC89">
            <v>32400000</v>
          </cell>
          <cell r="BD89">
            <v>32400000</v>
          </cell>
          <cell r="BE89">
            <v>32400000</v>
          </cell>
          <cell r="BF89">
            <v>32400000</v>
          </cell>
          <cell r="BG89">
            <v>32400000</v>
          </cell>
          <cell r="BH89">
            <v>32400000</v>
          </cell>
          <cell r="BI89">
            <v>32400000</v>
          </cell>
          <cell r="BJ89">
            <v>32400000</v>
          </cell>
          <cell r="BK89">
            <v>32400000</v>
          </cell>
          <cell r="BL89">
            <v>32400000</v>
          </cell>
          <cell r="BM89">
            <v>32400000</v>
          </cell>
          <cell r="BN89">
            <v>32400000</v>
          </cell>
          <cell r="BO89">
            <v>32400000</v>
          </cell>
          <cell r="BP89">
            <v>32400000</v>
          </cell>
          <cell r="BQ89">
            <v>32400000</v>
          </cell>
          <cell r="BR89">
            <v>32400000</v>
          </cell>
          <cell r="BS89">
            <v>32400000</v>
          </cell>
          <cell r="BT89">
            <v>32400000</v>
          </cell>
          <cell r="BU89">
            <v>32400000</v>
          </cell>
          <cell r="BV89">
            <v>32400000</v>
          </cell>
          <cell r="BW89">
            <v>32400000</v>
          </cell>
          <cell r="BX89">
            <v>32400000</v>
          </cell>
          <cell r="BY89">
            <v>32400000</v>
          </cell>
          <cell r="BZ89">
            <v>32400000</v>
          </cell>
          <cell r="CA89">
            <v>32400000</v>
          </cell>
          <cell r="CB89">
            <v>32400000</v>
          </cell>
          <cell r="CC89">
            <v>32400000</v>
          </cell>
          <cell r="CD89">
            <v>32400000</v>
          </cell>
          <cell r="CE89">
            <v>32400000</v>
          </cell>
          <cell r="CF89">
            <v>32400000</v>
          </cell>
          <cell r="CG89">
            <v>32400000</v>
          </cell>
          <cell r="CH89">
            <v>32400000</v>
          </cell>
          <cell r="CI89">
            <v>32400000</v>
          </cell>
          <cell r="CJ89">
            <v>32400000</v>
          </cell>
          <cell r="CK89">
            <v>32400000</v>
          </cell>
          <cell r="CL89">
            <v>32400000</v>
          </cell>
          <cell r="CM89">
            <v>32400000</v>
          </cell>
          <cell r="CN89">
            <v>32400000</v>
          </cell>
          <cell r="CO89">
            <v>32400000</v>
          </cell>
          <cell r="CP89">
            <v>32400000</v>
          </cell>
        </row>
        <row r="90">
          <cell r="B90" t="str">
            <v>towc77339</v>
          </cell>
          <cell r="D90" t="str">
            <v>Portfolio 14</v>
          </cell>
          <cell r="V90">
            <v>75884748.23526454</v>
          </cell>
          <cell r="W90">
            <v>76116020.081325173</v>
          </cell>
          <cell r="X90">
            <v>76333082.952542603</v>
          </cell>
          <cell r="Y90">
            <v>76535762.05222854</v>
          </cell>
          <cell r="Z90">
            <v>76723881.669131443</v>
          </cell>
          <cell r="AA90">
            <v>76897265.152694896</v>
          </cell>
          <cell r="AB90">
            <v>77055734.868180752</v>
          </cell>
          <cell r="AC90">
            <v>77170083.420547172</v>
          </cell>
          <cell r="AD90">
            <v>77270062.825729981</v>
          </cell>
          <cell r="AE90">
            <v>77348578.591549307</v>
          </cell>
          <cell r="AF90">
            <v>82196624.531250015</v>
          </cell>
          <cell r="AG90">
            <v>86578304.911076456</v>
          </cell>
          <cell r="AH90">
            <v>86716856.971962631</v>
          </cell>
          <cell r="AI90">
            <v>86854978.077760503</v>
          </cell>
          <cell r="AJ90">
            <v>86992668</v>
          </cell>
          <cell r="AK90">
            <v>87129933.265116289</v>
          </cell>
          <cell r="AL90">
            <v>87266771.275541797</v>
          </cell>
          <cell r="AM90">
            <v>87403190.744976819</v>
          </cell>
          <cell r="AN90">
            <v>87539184.722222224</v>
          </cell>
          <cell r="AO90">
            <v>86990294.218798161</v>
          </cell>
          <cell r="AP90">
            <v>87185565.747692317</v>
          </cell>
          <cell r="AQ90">
            <v>87380235.262672827</v>
          </cell>
          <cell r="AR90">
            <v>87574311.93865031</v>
          </cell>
          <cell r="AS90">
            <v>87767794.199081182</v>
          </cell>
          <cell r="AT90">
            <v>87960680.422018364</v>
          </cell>
          <cell r="AU90">
            <v>88152979.877862588</v>
          </cell>
          <cell r="AV90">
            <v>88344695.195121959</v>
          </cell>
          <cell r="AW90">
            <v>88535824.767123297</v>
          </cell>
          <cell r="AX90">
            <v>88726373.34346503</v>
          </cell>
          <cell r="AY90">
            <v>88916343.67830047</v>
          </cell>
          <cell r="AZ90">
            <v>89105738.345454559</v>
          </cell>
          <cell r="BA90">
            <v>88900506.245083213</v>
          </cell>
          <cell r="BB90">
            <v>89287225.830815718</v>
          </cell>
          <cell r="BC90">
            <v>89672774.552036211</v>
          </cell>
          <cell r="BD90">
            <v>90057164.096385539</v>
          </cell>
          <cell r="BE90">
            <v>90440399.693233103</v>
          </cell>
          <cell r="BF90">
            <v>90822482.324324325</v>
          </cell>
          <cell r="BG90">
            <v>91203417.175412297</v>
          </cell>
          <cell r="BH90">
            <v>91583213.604790434</v>
          </cell>
          <cell r="BI90">
            <v>91961872.520179376</v>
          </cell>
          <cell r="BJ90">
            <v>92339405.301492542</v>
          </cell>
          <cell r="BK90">
            <v>92715812.852459013</v>
          </cell>
          <cell r="BL90">
            <v>93091098.000000015</v>
          </cell>
          <cell r="BM90">
            <v>93166565.456166416</v>
          </cell>
          <cell r="BN90">
            <v>93242283.970326424</v>
          </cell>
          <cell r="BO90">
            <v>93318235.360000014</v>
          </cell>
          <cell r="BP90">
            <v>93437870.165680483</v>
          </cell>
          <cell r="BQ90">
            <v>93557798.322008878</v>
          </cell>
          <cell r="BR90">
            <v>93678024.796460196</v>
          </cell>
          <cell r="BS90">
            <v>93750930.132547885</v>
          </cell>
          <cell r="BT90">
            <v>93824070.82941176</v>
          </cell>
          <cell r="BU90">
            <v>93897443.841409713</v>
          </cell>
          <cell r="BV90">
            <v>93969193.513196498</v>
          </cell>
          <cell r="BW90">
            <v>94041170.512445092</v>
          </cell>
          <cell r="BX90">
            <v>94113378.052631587</v>
          </cell>
          <cell r="BY90">
            <v>94139186.032116801</v>
          </cell>
          <cell r="BZ90">
            <v>94165194.857142866</v>
          </cell>
          <cell r="CA90">
            <v>94191401.397379905</v>
          </cell>
          <cell r="CB90">
            <v>94261057.691860467</v>
          </cell>
          <cell r="CC90">
            <v>94330937.207547188</v>
          </cell>
          <cell r="CD90">
            <v>-2702608.6956521738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</row>
        <row r="91">
          <cell r="B91" t="str">
            <v>unc28262</v>
          </cell>
          <cell r="D91" t="str">
            <v>Portfolio 14</v>
          </cell>
          <cell r="V91">
            <v>59964670.342857152</v>
          </cell>
          <cell r="W91">
            <v>59652673.103011094</v>
          </cell>
          <cell r="X91">
            <v>59740603.632911377</v>
          </cell>
          <cell r="Y91">
            <v>60220662.25592418</v>
          </cell>
          <cell r="Z91">
            <v>60405430.145110406</v>
          </cell>
          <cell r="AA91">
            <v>59536311.420472436</v>
          </cell>
          <cell r="AB91">
            <v>58735197.79245282</v>
          </cell>
          <cell r="AC91">
            <v>58153808.627943486</v>
          </cell>
          <cell r="AD91">
            <v>57634459.1661442</v>
          </cell>
          <cell r="AE91">
            <v>58099162.422535211</v>
          </cell>
          <cell r="AF91">
            <v>58253595.581250019</v>
          </cell>
          <cell r="AG91">
            <v>58802156.761310443</v>
          </cell>
          <cell r="AH91">
            <v>59601234.785046741</v>
          </cell>
          <cell r="AI91">
            <v>60173242.936236389</v>
          </cell>
          <cell r="AJ91">
            <v>60682624.099378884</v>
          </cell>
          <cell r="AK91">
            <v>61128708.390697673</v>
          </cell>
          <cell r="AL91">
            <v>61206898.068111457</v>
          </cell>
          <cell r="AM91">
            <v>60918638.633693978</v>
          </cell>
          <cell r="AN91">
            <v>60265371.5</v>
          </cell>
          <cell r="AO91">
            <v>59770307.593220338</v>
          </cell>
          <cell r="AP91">
            <v>59431721.649230763</v>
          </cell>
          <cell r="AQ91">
            <v>59247918.746543765</v>
          </cell>
          <cell r="AR91">
            <v>59244456.14723926</v>
          </cell>
          <cell r="AS91">
            <v>59421385.653905056</v>
          </cell>
          <cell r="AT91">
            <v>59778749.834862381</v>
          </cell>
          <cell r="AU91">
            <v>60213518.711450383</v>
          </cell>
          <cell r="AV91">
            <v>60726380.103658535</v>
          </cell>
          <cell r="AW91">
            <v>61318045.589041092</v>
          </cell>
          <cell r="AX91">
            <v>61663754.626139812</v>
          </cell>
          <cell r="AY91">
            <v>61762665.250379361</v>
          </cell>
          <cell r="AZ91">
            <v>61613928.327272743</v>
          </cell>
          <cell r="BA91">
            <v>61465787.346444786</v>
          </cell>
          <cell r="BB91">
            <v>61318239.770392753</v>
          </cell>
          <cell r="BC91">
            <v>61171289.158371039</v>
          </cell>
          <cell r="BD91">
            <v>61116517.572289154</v>
          </cell>
          <cell r="BE91">
            <v>61153731.554887235</v>
          </cell>
          <cell r="BF91">
            <v>61282737.351351365</v>
          </cell>
          <cell r="BG91">
            <v>61571757.69715143</v>
          </cell>
          <cell r="BH91">
            <v>62021828.263473056</v>
          </cell>
          <cell r="BI91">
            <v>62633982.349775791</v>
          </cell>
          <cell r="BJ91">
            <v>63104772.895522386</v>
          </cell>
          <cell r="BK91">
            <v>63433205.007451564</v>
          </cell>
          <cell r="BL91">
            <v>63618253.821428582</v>
          </cell>
          <cell r="BM91">
            <v>63693016.315007426</v>
          </cell>
          <cell r="BN91">
            <v>63657653.127596453</v>
          </cell>
          <cell r="BO91">
            <v>63512321.813333333</v>
          </cell>
          <cell r="BP91">
            <v>63407922.017751478</v>
          </cell>
          <cell r="BQ91">
            <v>63344307.509601176</v>
          </cell>
          <cell r="BR91">
            <v>63321328.672566392</v>
          </cell>
          <cell r="BS91">
            <v>63412300.206185572</v>
          </cell>
          <cell r="BT91">
            <v>63617372.841176473</v>
          </cell>
          <cell r="BU91">
            <v>63936711.277533054</v>
          </cell>
          <cell r="BV91">
            <v>64247965.917888574</v>
          </cell>
          <cell r="BW91">
            <v>64551092.468521237</v>
          </cell>
          <cell r="BX91">
            <v>64846053.421052642</v>
          </cell>
          <cell r="BY91">
            <v>65093492.654014602</v>
          </cell>
          <cell r="BZ91">
            <v>65293253.107871726</v>
          </cell>
          <cell r="CA91">
            <v>65445172.034934498</v>
          </cell>
          <cell r="CB91">
            <v>65504821.918604642</v>
          </cell>
          <cell r="CC91">
            <v>65472340.28447026</v>
          </cell>
          <cell r="CD91">
            <v>-1940869.5652173911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</row>
        <row r="92">
          <cell r="B92" t="str">
            <v>attp76133</v>
          </cell>
          <cell r="D92" t="str">
            <v>Portfolio 14 - Attiva Park</v>
          </cell>
          <cell r="V92">
            <v>25019491.633806638</v>
          </cell>
          <cell r="W92">
            <v>25053953.329360444</v>
          </cell>
          <cell r="X92">
            <v>25084290.828344349</v>
          </cell>
          <cell r="Y92">
            <v>25110821.175355449</v>
          </cell>
          <cell r="Z92">
            <v>23763399.331230283</v>
          </cell>
          <cell r="AA92">
            <v>25452657.354330715</v>
          </cell>
          <cell r="AB92">
            <v>26203026.792452831</v>
          </cell>
          <cell r="AC92">
            <v>26221368.03767661</v>
          </cell>
          <cell r="AD92">
            <v>26239773.385579936</v>
          </cell>
          <cell r="AE92">
            <v>26258267.211267613</v>
          </cell>
          <cell r="AF92">
            <v>26295543.5625</v>
          </cell>
          <cell r="AG92">
            <v>26332892.199687988</v>
          </cell>
          <cell r="AH92">
            <v>26370341.943925232</v>
          </cell>
          <cell r="AI92">
            <v>26407093.157076206</v>
          </cell>
          <cell r="AJ92">
            <v>26443931.086956523</v>
          </cell>
          <cell r="AK92">
            <v>26480844.725581396</v>
          </cell>
          <cell r="AL92">
            <v>26536148.916408673</v>
          </cell>
          <cell r="AM92">
            <v>26591584.340030912</v>
          </cell>
          <cell r="AN92">
            <v>26647141.777777776</v>
          </cell>
          <cell r="AO92">
            <v>26701760.856702622</v>
          </cell>
          <cell r="AP92">
            <v>26756499.489230774</v>
          </cell>
          <cell r="AQ92">
            <v>26811350.986175112</v>
          </cell>
          <cell r="AR92">
            <v>26846366.190184053</v>
          </cell>
          <cell r="AS92">
            <v>26881445.990811639</v>
          </cell>
          <cell r="AT92">
            <v>26916636.880733941</v>
          </cell>
          <cell r="AU92">
            <v>26951135.248854965</v>
          </cell>
          <cell r="AV92">
            <v>26985725.945121951</v>
          </cell>
          <cell r="AW92">
            <v>27020404.328767121</v>
          </cell>
          <cell r="AX92">
            <v>27054397.367781155</v>
          </cell>
          <cell r="AY92">
            <v>27088494.828528073</v>
          </cell>
          <cell r="AZ92">
            <v>27122655.054545455</v>
          </cell>
          <cell r="BA92">
            <v>27174826.511346441</v>
          </cell>
          <cell r="BB92">
            <v>27227118.833836861</v>
          </cell>
          <cell r="BC92">
            <v>27279522.678733036</v>
          </cell>
          <cell r="BD92">
            <v>27293878.789156627</v>
          </cell>
          <cell r="BE92">
            <v>27308265.618045118</v>
          </cell>
          <cell r="BF92">
            <v>27322732.000000004</v>
          </cell>
          <cell r="BG92">
            <v>27336768.719640184</v>
          </cell>
          <cell r="BH92">
            <v>27350836.868263472</v>
          </cell>
          <cell r="BI92">
            <v>27364987.695067264</v>
          </cell>
          <cell r="BJ92">
            <v>27360249.635820895</v>
          </cell>
          <cell r="BK92">
            <v>27355580.69150522</v>
          </cell>
          <cell r="BL92">
            <v>27350968.178571429</v>
          </cell>
          <cell r="BM92">
            <v>27382794.258543838</v>
          </cell>
          <cell r="BN92">
            <v>27414705.471810088</v>
          </cell>
          <cell r="BO92">
            <v>27446712.426666666</v>
          </cell>
          <cell r="BP92">
            <v>27478074.461538464</v>
          </cell>
          <cell r="BQ92">
            <v>27509512.466765143</v>
          </cell>
          <cell r="BR92">
            <v>27541052.867256641</v>
          </cell>
          <cell r="BS92">
            <v>27553746.167893961</v>
          </cell>
          <cell r="BT92">
            <v>27566530.94117647</v>
          </cell>
          <cell r="BU92">
            <v>27579373.585903086</v>
          </cell>
          <cell r="BV92">
            <v>27609908.146627571</v>
          </cell>
          <cell r="BW92">
            <v>27640509.786237195</v>
          </cell>
          <cell r="BX92">
            <v>27671184.578947369</v>
          </cell>
          <cell r="BY92">
            <v>27683231.649635039</v>
          </cell>
          <cell r="BZ92">
            <v>27695340.262390669</v>
          </cell>
          <cell r="CA92">
            <v>27707485.100436687</v>
          </cell>
          <cell r="CB92">
            <v>27737186.284883719</v>
          </cell>
          <cell r="CC92">
            <v>27766983.500725687</v>
          </cell>
          <cell r="CD92">
            <v>-845217.39130434778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</row>
        <row r="93">
          <cell r="B93" t="str">
            <v>por30096</v>
          </cell>
          <cell r="D93" t="str">
            <v>The Portico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</row>
        <row r="94">
          <cell r="B94" t="str">
            <v>jams30043</v>
          </cell>
          <cell r="D94" t="str">
            <v>Portfolio 16</v>
          </cell>
          <cell r="V94">
            <v>84698380.199999988</v>
          </cell>
          <cell r="W94">
            <v>85452228</v>
          </cell>
          <cell r="X94">
            <v>83825495.043189362</v>
          </cell>
          <cell r="Y94">
            <v>83986112.358208939</v>
          </cell>
          <cell r="Z94">
            <v>84146078.324503303</v>
          </cell>
          <cell r="AA94">
            <v>83594013.024793386</v>
          </cell>
          <cell r="AB94">
            <v>83071773.267326728</v>
          </cell>
          <cell r="AC94">
            <v>83108031.064250425</v>
          </cell>
          <cell r="AD94">
            <v>82811880.29605262</v>
          </cell>
          <cell r="AE94">
            <v>82811581.004926085</v>
          </cell>
          <cell r="AF94">
            <v>82772328.452459022</v>
          </cell>
          <cell r="AG94">
            <v>84443525.499181658</v>
          </cell>
          <cell r="AH94">
            <v>85011630.529411763</v>
          </cell>
          <cell r="AI94">
            <v>85210100.632952675</v>
          </cell>
          <cell r="AJ94">
            <v>85386193.563517913</v>
          </cell>
          <cell r="AK94">
            <v>85539872.429268271</v>
          </cell>
          <cell r="AL94">
            <v>85537019.27922079</v>
          </cell>
          <cell r="AM94">
            <v>85378104.933549434</v>
          </cell>
          <cell r="AN94">
            <v>85063597.456310675</v>
          </cell>
          <cell r="AO94">
            <v>84726323.18578352</v>
          </cell>
          <cell r="AP94">
            <v>84366453.541935474</v>
          </cell>
          <cell r="AQ94">
            <v>83984146.956521735</v>
          </cell>
          <cell r="AR94">
            <v>83681076.79099679</v>
          </cell>
          <cell r="AS94">
            <v>83456743.839486361</v>
          </cell>
          <cell r="AT94">
            <v>83310672.923076928</v>
          </cell>
          <cell r="AU94">
            <v>83235691.5264</v>
          </cell>
          <cell r="AV94">
            <v>83231662.083067089</v>
          </cell>
          <cell r="AW94">
            <v>83298452.497607648</v>
          </cell>
          <cell r="AX94">
            <v>83432726.598726109</v>
          </cell>
          <cell r="AY94">
            <v>83634558.982511923</v>
          </cell>
          <cell r="AZ94">
            <v>83904030.171428561</v>
          </cell>
          <cell r="BA94">
            <v>84107144.082408875</v>
          </cell>
          <cell r="BB94">
            <v>84243783.87341772</v>
          </cell>
          <cell r="BC94">
            <v>84313840.606635064</v>
          </cell>
          <cell r="BD94">
            <v>84385763.602523655</v>
          </cell>
          <cell r="BE94">
            <v>84459544.100787401</v>
          </cell>
          <cell r="BF94">
            <v>84535173.452830195</v>
          </cell>
          <cell r="BG94">
            <v>84630815.434850872</v>
          </cell>
          <cell r="BH94">
            <v>84746461.485893413</v>
          </cell>
          <cell r="BI94">
            <v>84882107.154929578</v>
          </cell>
          <cell r="BJ94">
            <v>85025699.156249985</v>
          </cell>
          <cell r="BK94">
            <v>85177236.692667708</v>
          </cell>
          <cell r="BL94">
            <v>85336730.691588789</v>
          </cell>
          <cell r="BM94">
            <v>85486425.424572319</v>
          </cell>
          <cell r="BN94">
            <v>85626314.720496893</v>
          </cell>
          <cell r="BO94">
            <v>85756396.465116277</v>
          </cell>
          <cell r="BP94">
            <v>85876452.501547977</v>
          </cell>
          <cell r="BQ94">
            <v>85986472.673879445</v>
          </cell>
          <cell r="BR94">
            <v>86086467.277777776</v>
          </cell>
          <cell r="BS94">
            <v>86185667.815100148</v>
          </cell>
          <cell r="BT94">
            <v>86284073.575384602</v>
          </cell>
          <cell r="BU94">
            <v>86381688.276497707</v>
          </cell>
          <cell r="BV94">
            <v>86468024.815950915</v>
          </cell>
          <cell r="BW94">
            <v>86543092.226646245</v>
          </cell>
          <cell r="BX94">
            <v>86606894.80733943</v>
          </cell>
          <cell r="BY94">
            <v>86679751.328244269</v>
          </cell>
          <cell r="BZ94">
            <v>86761658.689024389</v>
          </cell>
          <cell r="CA94">
            <v>86852613.808219165</v>
          </cell>
          <cell r="CB94">
            <v>86933125.148936167</v>
          </cell>
          <cell r="CC94">
            <v>87003193.438543245</v>
          </cell>
          <cell r="CD94">
            <v>-2214545.4545454541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</row>
        <row r="95">
          <cell r="B95" t="str">
            <v>retbc33510</v>
          </cell>
          <cell r="D95" t="str">
            <v>Portfolio 16</v>
          </cell>
          <cell r="V95">
            <v>59250000</v>
          </cell>
          <cell r="W95">
            <v>59250000</v>
          </cell>
          <cell r="X95">
            <v>59250000</v>
          </cell>
          <cell r="Y95">
            <v>59250000</v>
          </cell>
          <cell r="Z95">
            <v>59250000</v>
          </cell>
          <cell r="AA95">
            <v>59250000</v>
          </cell>
          <cell r="AB95">
            <v>59250000</v>
          </cell>
          <cell r="AC95">
            <v>59250000</v>
          </cell>
          <cell r="AD95">
            <v>59250000</v>
          </cell>
          <cell r="AE95">
            <v>59250000</v>
          </cell>
          <cell r="AF95">
            <v>59250000</v>
          </cell>
          <cell r="AG95">
            <v>59250000</v>
          </cell>
          <cell r="AH95">
            <v>59250000</v>
          </cell>
          <cell r="AI95">
            <v>59250000</v>
          </cell>
          <cell r="AJ95">
            <v>59250000</v>
          </cell>
          <cell r="AK95">
            <v>59250000</v>
          </cell>
          <cell r="AL95">
            <v>59250000</v>
          </cell>
          <cell r="AM95">
            <v>59250000</v>
          </cell>
          <cell r="AN95">
            <v>59250000</v>
          </cell>
          <cell r="AO95">
            <v>59250000</v>
          </cell>
          <cell r="AP95">
            <v>59250000</v>
          </cell>
          <cell r="AQ95">
            <v>59250000</v>
          </cell>
          <cell r="AR95">
            <v>59250000</v>
          </cell>
          <cell r="AS95">
            <v>59250000</v>
          </cell>
          <cell r="AT95">
            <v>59250000</v>
          </cell>
          <cell r="AU95">
            <v>59250000</v>
          </cell>
          <cell r="AV95">
            <v>59250000</v>
          </cell>
          <cell r="AW95">
            <v>59250000</v>
          </cell>
          <cell r="AX95">
            <v>59250000</v>
          </cell>
          <cell r="AY95">
            <v>59250000</v>
          </cell>
          <cell r="AZ95">
            <v>59250000</v>
          </cell>
          <cell r="BA95">
            <v>59250000</v>
          </cell>
          <cell r="BB95">
            <v>59250000</v>
          </cell>
          <cell r="BC95">
            <v>59250000</v>
          </cell>
          <cell r="BD95">
            <v>59250000</v>
          </cell>
          <cell r="BE95">
            <v>59250000</v>
          </cell>
          <cell r="BF95">
            <v>59250000</v>
          </cell>
          <cell r="BG95">
            <v>59250000</v>
          </cell>
          <cell r="BH95">
            <v>59250000</v>
          </cell>
          <cell r="BI95">
            <v>59250000</v>
          </cell>
          <cell r="BJ95">
            <v>59250000</v>
          </cell>
          <cell r="BK95">
            <v>59250000</v>
          </cell>
          <cell r="BL95">
            <v>59250000</v>
          </cell>
          <cell r="BM95">
            <v>59250000</v>
          </cell>
          <cell r="BN95">
            <v>59250000</v>
          </cell>
          <cell r="BO95">
            <v>59250000</v>
          </cell>
          <cell r="BP95">
            <v>59250000</v>
          </cell>
          <cell r="BQ95">
            <v>59250000</v>
          </cell>
          <cell r="BR95">
            <v>59250000</v>
          </cell>
          <cell r="BS95">
            <v>59250000</v>
          </cell>
          <cell r="BT95">
            <v>59250000</v>
          </cell>
          <cell r="BU95">
            <v>59250000</v>
          </cell>
          <cell r="BV95">
            <v>59250000</v>
          </cell>
          <cell r="BW95">
            <v>59250000</v>
          </cell>
          <cell r="BX95">
            <v>59250000</v>
          </cell>
          <cell r="BY95">
            <v>59250000</v>
          </cell>
          <cell r="BZ95">
            <v>59250000</v>
          </cell>
          <cell r="CA95">
            <v>59250000</v>
          </cell>
          <cell r="CB95">
            <v>59250000</v>
          </cell>
          <cell r="CC95">
            <v>59250000</v>
          </cell>
          <cell r="CD95">
            <v>59250000</v>
          </cell>
          <cell r="CE95">
            <v>59250000</v>
          </cell>
          <cell r="CF95">
            <v>59250000</v>
          </cell>
          <cell r="CG95">
            <v>59250000</v>
          </cell>
          <cell r="CH95">
            <v>59250000</v>
          </cell>
          <cell r="CI95">
            <v>59250000</v>
          </cell>
          <cell r="CJ95">
            <v>59250000</v>
          </cell>
          <cell r="CK95">
            <v>59250000</v>
          </cell>
          <cell r="CL95">
            <v>59250000</v>
          </cell>
          <cell r="CM95">
            <v>59250000</v>
          </cell>
          <cell r="CN95">
            <v>59250000</v>
          </cell>
          <cell r="CO95">
            <v>59250000</v>
          </cell>
          <cell r="CP95">
            <v>59250000</v>
          </cell>
        </row>
        <row r="96">
          <cell r="B96" t="str">
            <v>barml32703</v>
          </cell>
          <cell r="D96" t="str">
            <v>Portfolio 16</v>
          </cell>
          <cell r="V96">
            <v>133798083.96972017</v>
          </cell>
          <cell r="W96">
            <v>142817308.5451664</v>
          </cell>
          <cell r="X96">
            <v>143217993.41772151</v>
          </cell>
          <cell r="Y96">
            <v>143617412.30331752</v>
          </cell>
          <cell r="Z96">
            <v>144015573.40694004</v>
          </cell>
          <cell r="AA96">
            <v>144412478.24881887</v>
          </cell>
          <cell r="AB96">
            <v>144633847.35849056</v>
          </cell>
          <cell r="AC96">
            <v>145028533.22448981</v>
          </cell>
          <cell r="AD96">
            <v>144715891.59874612</v>
          </cell>
          <cell r="AE96">
            <v>144959207.66197184</v>
          </cell>
          <cell r="AF96">
            <v>145201761.16875002</v>
          </cell>
          <cell r="AG96">
            <v>145443562.25897038</v>
          </cell>
          <cell r="AH96">
            <v>145684607.88785049</v>
          </cell>
          <cell r="AI96">
            <v>145924899.39657855</v>
          </cell>
          <cell r="AJ96">
            <v>146164449.01863354</v>
          </cell>
          <cell r="AK96">
            <v>146403258.02790698</v>
          </cell>
          <cell r="AL96">
            <v>146641323.34365326</v>
          </cell>
          <cell r="AM96">
            <v>146878652.75425041</v>
          </cell>
          <cell r="AN96">
            <v>146942480.72222221</v>
          </cell>
          <cell r="AO96">
            <v>147178616.89368263</v>
          </cell>
          <cell r="AP96">
            <v>147181535.33538464</v>
          </cell>
          <cell r="AQ96">
            <v>147184780.75576037</v>
          </cell>
          <cell r="AR96">
            <v>147243396.4233129</v>
          </cell>
          <cell r="AS96">
            <v>147302367.65696785</v>
          </cell>
          <cell r="AT96">
            <v>147361681.92660549</v>
          </cell>
          <cell r="AU96">
            <v>148260758.18015268</v>
          </cell>
          <cell r="AV96">
            <v>149163875.56097564</v>
          </cell>
          <cell r="AW96">
            <v>150071041.0958904</v>
          </cell>
          <cell r="AX96">
            <v>150011387.34346506</v>
          </cell>
          <cell r="AY96">
            <v>149952086.87708649</v>
          </cell>
          <cell r="AZ96">
            <v>149893129.41818181</v>
          </cell>
          <cell r="BA96">
            <v>150001026.75340393</v>
          </cell>
          <cell r="BB96">
            <v>150109299.46223566</v>
          </cell>
          <cell r="BC96">
            <v>150217975.98190045</v>
          </cell>
          <cell r="BD96">
            <v>150101862.23493975</v>
          </cell>
          <cell r="BE96">
            <v>149986141.60601509</v>
          </cell>
          <cell r="BF96">
            <v>149870804.00000003</v>
          </cell>
          <cell r="BG96">
            <v>150142440.08995503</v>
          </cell>
          <cell r="BH96">
            <v>150414742.0239521</v>
          </cell>
          <cell r="BI96">
            <v>150687715.31838563</v>
          </cell>
          <cell r="BJ96">
            <v>151011331.09253731</v>
          </cell>
          <cell r="BK96">
            <v>151335745.48435172</v>
          </cell>
          <cell r="BL96">
            <v>151660980.375</v>
          </cell>
          <cell r="BM96">
            <v>151871701.47994056</v>
          </cell>
          <cell r="BN96">
            <v>152082957.15133536</v>
          </cell>
          <cell r="BO96">
            <v>152294746.93333334</v>
          </cell>
          <cell r="BP96">
            <v>152393959.38461542</v>
          </cell>
          <cell r="BQ96">
            <v>152493541.89660269</v>
          </cell>
          <cell r="BR96">
            <v>152593498.99115047</v>
          </cell>
          <cell r="BS96">
            <v>152745597.11929312</v>
          </cell>
          <cell r="BT96">
            <v>152898128.89411765</v>
          </cell>
          <cell r="BU96">
            <v>153051098.85462555</v>
          </cell>
          <cell r="BV96">
            <v>153255359.56011733</v>
          </cell>
          <cell r="BW96">
            <v>153460135.87115666</v>
          </cell>
          <cell r="BX96">
            <v>153665437.68421057</v>
          </cell>
          <cell r="BY96">
            <v>153867351.83649635</v>
          </cell>
          <cell r="BZ96">
            <v>154069790.32653061</v>
          </cell>
          <cell r="CA96">
            <v>154272732.15720522</v>
          </cell>
          <cell r="CB96">
            <v>154525898.87790695</v>
          </cell>
          <cell r="CC96">
            <v>154779685.28882438</v>
          </cell>
          <cell r="CD96">
            <v>-3860869.5652173911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</row>
        <row r="97">
          <cell r="B97" t="str">
            <v>alng75063</v>
          </cell>
          <cell r="D97" t="str">
            <v>Portfolio 16</v>
          </cell>
          <cell r="V97">
            <v>97090000</v>
          </cell>
          <cell r="W97">
            <v>97090000</v>
          </cell>
          <cell r="X97">
            <v>97090000</v>
          </cell>
          <cell r="Y97">
            <v>97090000</v>
          </cell>
          <cell r="Z97">
            <v>97090000</v>
          </cell>
          <cell r="AA97">
            <v>97090000</v>
          </cell>
          <cell r="AB97">
            <v>97090000</v>
          </cell>
          <cell r="AC97">
            <v>97090000</v>
          </cell>
          <cell r="AD97">
            <v>97090000</v>
          </cell>
          <cell r="AE97">
            <v>97090000</v>
          </cell>
          <cell r="AF97">
            <v>97090000</v>
          </cell>
          <cell r="AG97">
            <v>97090000</v>
          </cell>
          <cell r="AH97">
            <v>97090000</v>
          </cell>
          <cell r="AI97">
            <v>97090000</v>
          </cell>
          <cell r="AJ97">
            <v>97090000</v>
          </cell>
          <cell r="AK97">
            <v>97090000</v>
          </cell>
          <cell r="AL97">
            <v>97090000</v>
          </cell>
          <cell r="AM97">
            <v>97090000</v>
          </cell>
          <cell r="AN97">
            <v>97090000</v>
          </cell>
          <cell r="AO97">
            <v>97090000</v>
          </cell>
          <cell r="AP97">
            <v>97090000</v>
          </cell>
          <cell r="AQ97">
            <v>97090000</v>
          </cell>
          <cell r="AR97">
            <v>97090000</v>
          </cell>
          <cell r="AS97">
            <v>97090000</v>
          </cell>
          <cell r="AT97">
            <v>97090000</v>
          </cell>
          <cell r="AU97">
            <v>97090000</v>
          </cell>
          <cell r="AV97">
            <v>97090000</v>
          </cell>
          <cell r="AW97">
            <v>97090000</v>
          </cell>
          <cell r="AX97">
            <v>97090000</v>
          </cell>
          <cell r="AY97">
            <v>97090000</v>
          </cell>
          <cell r="AZ97">
            <v>97090000</v>
          </cell>
          <cell r="BA97">
            <v>97090000</v>
          </cell>
          <cell r="BB97">
            <v>97090000</v>
          </cell>
          <cell r="BC97">
            <v>97090000</v>
          </cell>
          <cell r="BD97">
            <v>97090000</v>
          </cell>
          <cell r="BE97">
            <v>97090000</v>
          </cell>
          <cell r="BF97">
            <v>97090000</v>
          </cell>
          <cell r="BG97">
            <v>97090000</v>
          </cell>
          <cell r="BH97">
            <v>97090000</v>
          </cell>
          <cell r="BI97">
            <v>97090000</v>
          </cell>
          <cell r="BJ97">
            <v>97090000</v>
          </cell>
          <cell r="BK97">
            <v>97090000</v>
          </cell>
          <cell r="BL97">
            <v>97090000</v>
          </cell>
          <cell r="BM97">
            <v>97090000</v>
          </cell>
          <cell r="BN97">
            <v>97090000</v>
          </cell>
          <cell r="BO97">
            <v>97090000</v>
          </cell>
          <cell r="BP97">
            <v>97090000</v>
          </cell>
          <cell r="BQ97">
            <v>97090000</v>
          </cell>
          <cell r="BR97">
            <v>97090000</v>
          </cell>
          <cell r="BS97">
            <v>97090000</v>
          </cell>
          <cell r="BT97">
            <v>97090000</v>
          </cell>
          <cell r="BU97">
            <v>97090000</v>
          </cell>
          <cell r="BV97">
            <v>97090000</v>
          </cell>
          <cell r="BW97">
            <v>97090000</v>
          </cell>
          <cell r="BX97">
            <v>97090000</v>
          </cell>
          <cell r="BY97">
            <v>97090000</v>
          </cell>
          <cell r="BZ97">
            <v>97090000</v>
          </cell>
          <cell r="CA97">
            <v>97090000</v>
          </cell>
          <cell r="CB97">
            <v>97090000</v>
          </cell>
          <cell r="CC97">
            <v>97090000</v>
          </cell>
          <cell r="CD97">
            <v>97090000</v>
          </cell>
          <cell r="CE97">
            <v>97090000</v>
          </cell>
          <cell r="CF97">
            <v>97090000</v>
          </cell>
          <cell r="CG97">
            <v>97090000</v>
          </cell>
          <cell r="CH97">
            <v>97090000</v>
          </cell>
          <cell r="CI97">
            <v>97090000</v>
          </cell>
          <cell r="CJ97">
            <v>97090000</v>
          </cell>
          <cell r="CK97">
            <v>97090000</v>
          </cell>
          <cell r="CL97">
            <v>97090000</v>
          </cell>
          <cell r="CM97">
            <v>97090000</v>
          </cell>
          <cell r="CN97">
            <v>97090000</v>
          </cell>
          <cell r="CO97">
            <v>97090000</v>
          </cell>
          <cell r="CP97">
            <v>97090000</v>
          </cell>
        </row>
        <row r="98">
          <cell r="B98" t="str">
            <v>attd76208</v>
          </cell>
          <cell r="D98" t="str">
            <v>Portfolio 16</v>
          </cell>
          <cell r="V98">
            <v>41167286.172587536</v>
          </cell>
          <cell r="W98">
            <v>41293538.650812261</v>
          </cell>
          <cell r="X98">
            <v>41337122.987154394</v>
          </cell>
          <cell r="Y98">
            <v>41380327.167420819</v>
          </cell>
          <cell r="Z98">
            <v>42152092.373493977</v>
          </cell>
          <cell r="AA98">
            <v>43305591.031578958</v>
          </cell>
          <cell r="AB98">
            <v>44142738.108108111</v>
          </cell>
          <cell r="AC98">
            <v>44120130.476761617</v>
          </cell>
          <cell r="AD98">
            <v>44097620.281437114</v>
          </cell>
          <cell r="AE98">
            <v>44075206.439461879</v>
          </cell>
          <cell r="AF98">
            <v>44168811.528358214</v>
          </cell>
          <cell r="AG98">
            <v>44262616.238450073</v>
          </cell>
          <cell r="AH98">
            <v>44356622.089285709</v>
          </cell>
          <cell r="AI98">
            <v>44656525.283803865</v>
          </cell>
          <cell r="AJ98">
            <v>44957674.842729971</v>
          </cell>
          <cell r="AK98">
            <v>45260130.506666668</v>
          </cell>
          <cell r="AL98">
            <v>45281568.674556218</v>
          </cell>
          <cell r="AM98">
            <v>45303121.967503697</v>
          </cell>
          <cell r="AN98">
            <v>45324766.778761059</v>
          </cell>
          <cell r="AO98">
            <v>45414556.648011781</v>
          </cell>
          <cell r="AP98">
            <v>45504549.052941173</v>
          </cell>
          <cell r="AQ98">
            <v>45594776.246696033</v>
          </cell>
          <cell r="AR98">
            <v>45569276.551319644</v>
          </cell>
          <cell r="AS98">
            <v>45543918.09663251</v>
          </cell>
          <cell r="AT98">
            <v>45518670.999999993</v>
          </cell>
          <cell r="AU98">
            <v>45538701.319708034</v>
          </cell>
          <cell r="AV98">
            <v>45558856.023323618</v>
          </cell>
          <cell r="AW98">
            <v>45579098.934497818</v>
          </cell>
          <cell r="AX98">
            <v>45621373.761627898</v>
          </cell>
          <cell r="AY98">
            <v>45663751.59361393</v>
          </cell>
          <cell r="AZ98">
            <v>45706259.165217392</v>
          </cell>
          <cell r="BA98">
            <v>45927770.483357459</v>
          </cell>
          <cell r="BB98">
            <v>46150035.502890177</v>
          </cell>
          <cell r="BC98">
            <v>46373048.727272727</v>
          </cell>
          <cell r="BD98">
            <v>46480576.201729104</v>
          </cell>
          <cell r="BE98">
            <v>46588380.656115115</v>
          </cell>
          <cell r="BF98">
            <v>46696423.18965517</v>
          </cell>
          <cell r="BG98">
            <v>46758150.542324252</v>
          </cell>
          <cell r="BH98">
            <v>46820008.315186247</v>
          </cell>
          <cell r="BI98">
            <v>46882036.789699569</v>
          </cell>
          <cell r="BJ98">
            <v>46987444.182857148</v>
          </cell>
          <cell r="BK98">
            <v>47093086.938659057</v>
          </cell>
          <cell r="BL98">
            <v>47198991.435897432</v>
          </cell>
          <cell r="BM98">
            <v>47303233.655761026</v>
          </cell>
          <cell r="BN98">
            <v>47407738.704545461</v>
          </cell>
          <cell r="BO98">
            <v>47512482.58723405</v>
          </cell>
          <cell r="BP98">
            <v>47615613.399433427</v>
          </cell>
          <cell r="BQ98">
            <v>47718974.444130123</v>
          </cell>
          <cell r="BR98">
            <v>47822580.915254243</v>
          </cell>
          <cell r="BS98">
            <v>47770720.095909737</v>
          </cell>
          <cell r="BT98">
            <v>47718985.740845077</v>
          </cell>
          <cell r="BU98">
            <v>47667353.215189874</v>
          </cell>
          <cell r="BV98">
            <v>47725196.308988765</v>
          </cell>
          <cell r="BW98">
            <v>47783182.417952307</v>
          </cell>
          <cell r="BX98">
            <v>47841288.756302521</v>
          </cell>
          <cell r="BY98">
            <v>47898397.963636354</v>
          </cell>
          <cell r="BZ98">
            <v>47955646.005586594</v>
          </cell>
          <cell r="CA98">
            <v>48013031.397489533</v>
          </cell>
          <cell r="CB98">
            <v>48069406.428969361</v>
          </cell>
          <cell r="CC98">
            <v>48125933.17385257</v>
          </cell>
          <cell r="CD98">
            <v>-1199999.9999999998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</row>
        <row r="99">
          <cell r="B99" t="str">
            <v>attl75077</v>
          </cell>
          <cell r="D99" t="str">
            <v>Portfolio 16</v>
          </cell>
          <cell r="V99">
            <v>36307196.202160537</v>
          </cell>
          <cell r="W99">
            <v>36442788.391346611</v>
          </cell>
          <cell r="X99">
            <v>36488771.544233724</v>
          </cell>
          <cell r="Y99">
            <v>36531118.011802644</v>
          </cell>
          <cell r="Z99">
            <v>36576683.15120583</v>
          </cell>
          <cell r="AA99">
            <v>36617124.926281802</v>
          </cell>
          <cell r="AB99">
            <v>36654635.783783793</v>
          </cell>
          <cell r="AC99">
            <v>36529240.911544219</v>
          </cell>
          <cell r="AD99">
            <v>36404165.047904186</v>
          </cell>
          <cell r="AE99">
            <v>36279453.686098658</v>
          </cell>
          <cell r="AF99">
            <v>36339698.740298502</v>
          </cell>
          <cell r="AG99">
            <v>36400116.715350226</v>
          </cell>
          <cell r="AH99">
            <v>36460657.874999993</v>
          </cell>
          <cell r="AI99">
            <v>36702887.429420501</v>
          </cell>
          <cell r="AJ99">
            <v>36946198.094955496</v>
          </cell>
          <cell r="AK99">
            <v>37190594.13333334</v>
          </cell>
          <cell r="AL99">
            <v>37232018.627218932</v>
          </cell>
          <cell r="AM99">
            <v>37273555.834564261</v>
          </cell>
          <cell r="AN99">
            <v>37315213.433628321</v>
          </cell>
          <cell r="AO99">
            <v>37223536.24153167</v>
          </cell>
          <cell r="AP99">
            <v>37132082.100000001</v>
          </cell>
          <cell r="AQ99">
            <v>37040824.651982374</v>
          </cell>
          <cell r="AR99">
            <v>36949760.920821115</v>
          </cell>
          <cell r="AS99">
            <v>36858923.789165445</v>
          </cell>
          <cell r="AT99">
            <v>36768274.368421048</v>
          </cell>
          <cell r="AU99">
            <v>36809249.67591241</v>
          </cell>
          <cell r="AV99">
            <v>36850301.947521865</v>
          </cell>
          <cell r="AW99">
            <v>36891495.458515272</v>
          </cell>
          <cell r="AX99">
            <v>37029637.465116277</v>
          </cell>
          <cell r="AY99">
            <v>37168150.571843252</v>
          </cell>
          <cell r="AZ99">
            <v>37307093.582608685</v>
          </cell>
          <cell r="BA99">
            <v>37330317.846599132</v>
          </cell>
          <cell r="BB99">
            <v>37353623.51445087</v>
          </cell>
          <cell r="BC99">
            <v>37377014.389610395</v>
          </cell>
          <cell r="BD99">
            <v>37383674.680115268</v>
          </cell>
          <cell r="BE99">
            <v>37390398.992805749</v>
          </cell>
          <cell r="BF99">
            <v>37397205.206896551</v>
          </cell>
          <cell r="BG99">
            <v>37435843.523672886</v>
          </cell>
          <cell r="BH99">
            <v>37474580.424068771</v>
          </cell>
          <cell r="BI99">
            <v>37513440.257510729</v>
          </cell>
          <cell r="BJ99">
            <v>37583608.937142856</v>
          </cell>
          <cell r="BK99">
            <v>37653972.855920114</v>
          </cell>
          <cell r="BL99">
            <v>37724492.717948712</v>
          </cell>
          <cell r="BM99">
            <v>37777936.199146524</v>
          </cell>
          <cell r="BN99">
            <v>37831501.329545453</v>
          </cell>
          <cell r="BO99">
            <v>37885210.059574477</v>
          </cell>
          <cell r="BP99">
            <v>37906220.447592072</v>
          </cell>
          <cell r="BQ99">
            <v>37927314.789250351</v>
          </cell>
          <cell r="BR99">
            <v>37948494.813559324</v>
          </cell>
          <cell r="BS99">
            <v>37953298.256699577</v>
          </cell>
          <cell r="BT99">
            <v>37958181.464788735</v>
          </cell>
          <cell r="BU99">
            <v>37963148.60759493</v>
          </cell>
          <cell r="BV99">
            <v>37983518.494382024</v>
          </cell>
          <cell r="BW99">
            <v>38003957.318373069</v>
          </cell>
          <cell r="BX99">
            <v>38024472.957983196</v>
          </cell>
          <cell r="BY99">
            <v>38044484.206992999</v>
          </cell>
          <cell r="BZ99">
            <v>38064583.407821231</v>
          </cell>
          <cell r="CA99">
            <v>38084749.857740588</v>
          </cell>
          <cell r="CB99">
            <v>38120060.607242338</v>
          </cell>
          <cell r="CC99">
            <v>38155464.751043111</v>
          </cell>
          <cell r="CD99">
            <v>-899999.99999999988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</row>
        <row r="100">
          <cell r="B100" t="str">
            <v>can30093</v>
          </cell>
          <cell r="D100" t="str">
            <v>Portfolio 16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</row>
        <row r="101">
          <cell r="B101" t="str">
            <v>covbb33716</v>
          </cell>
          <cell r="D101" t="str">
            <v>Portfolio 16</v>
          </cell>
          <cell r="V101">
            <v>72200000</v>
          </cell>
          <cell r="W101">
            <v>72200000</v>
          </cell>
          <cell r="X101">
            <v>72200000</v>
          </cell>
          <cell r="Y101">
            <v>72200000</v>
          </cell>
          <cell r="Z101">
            <v>72200000</v>
          </cell>
          <cell r="AA101">
            <v>72200000</v>
          </cell>
          <cell r="AB101">
            <v>72200000</v>
          </cell>
          <cell r="AC101">
            <v>72200000</v>
          </cell>
          <cell r="AD101">
            <v>72200000</v>
          </cell>
          <cell r="AE101">
            <v>72200000</v>
          </cell>
          <cell r="AF101">
            <v>72200000</v>
          </cell>
          <cell r="AG101">
            <v>72200000</v>
          </cell>
          <cell r="AH101">
            <v>72200000</v>
          </cell>
          <cell r="AI101">
            <v>72200000</v>
          </cell>
          <cell r="AJ101">
            <v>72200000</v>
          </cell>
          <cell r="AK101">
            <v>72200000</v>
          </cell>
          <cell r="AL101">
            <v>72200000</v>
          </cell>
          <cell r="AM101">
            <v>72200000</v>
          </cell>
          <cell r="AN101">
            <v>72200000</v>
          </cell>
          <cell r="AO101">
            <v>72200000</v>
          </cell>
          <cell r="AP101">
            <v>72200000</v>
          </cell>
          <cell r="AQ101">
            <v>72200000</v>
          </cell>
          <cell r="AR101">
            <v>72200000</v>
          </cell>
          <cell r="AS101">
            <v>72200000</v>
          </cell>
          <cell r="AT101">
            <v>72200000</v>
          </cell>
          <cell r="AU101">
            <v>72200000</v>
          </cell>
          <cell r="AV101">
            <v>72200000</v>
          </cell>
          <cell r="AW101">
            <v>72200000</v>
          </cell>
          <cell r="AX101">
            <v>72200000</v>
          </cell>
          <cell r="AY101">
            <v>72200000</v>
          </cell>
          <cell r="AZ101">
            <v>72200000</v>
          </cell>
          <cell r="BA101">
            <v>72200000</v>
          </cell>
          <cell r="BB101">
            <v>72200000</v>
          </cell>
          <cell r="BC101">
            <v>72200000</v>
          </cell>
          <cell r="BD101">
            <v>72200000</v>
          </cell>
          <cell r="BE101">
            <v>72200000</v>
          </cell>
          <cell r="BF101">
            <v>72200000</v>
          </cell>
          <cell r="BG101">
            <v>72200000</v>
          </cell>
          <cell r="BH101">
            <v>72200000</v>
          </cell>
          <cell r="BI101">
            <v>72200000</v>
          </cell>
          <cell r="BJ101">
            <v>72200000</v>
          </cell>
          <cell r="BK101">
            <v>72200000</v>
          </cell>
          <cell r="BL101">
            <v>72200000</v>
          </cell>
          <cell r="BM101">
            <v>72200000</v>
          </cell>
          <cell r="BN101">
            <v>72200000</v>
          </cell>
          <cell r="BO101">
            <v>72200000</v>
          </cell>
          <cell r="BP101">
            <v>72200000</v>
          </cell>
          <cell r="BQ101">
            <v>72200000</v>
          </cell>
          <cell r="BR101">
            <v>72200000</v>
          </cell>
          <cell r="BS101">
            <v>72200000</v>
          </cell>
          <cell r="BT101">
            <v>72200000</v>
          </cell>
          <cell r="BU101">
            <v>72200000</v>
          </cell>
          <cell r="BV101">
            <v>72200000</v>
          </cell>
          <cell r="BW101">
            <v>72200000</v>
          </cell>
          <cell r="BX101">
            <v>72200000</v>
          </cell>
          <cell r="BY101">
            <v>72200000</v>
          </cell>
          <cell r="BZ101">
            <v>72200000</v>
          </cell>
          <cell r="CA101">
            <v>72200000</v>
          </cell>
          <cell r="CB101">
            <v>72200000</v>
          </cell>
          <cell r="CC101">
            <v>72200000</v>
          </cell>
          <cell r="CD101">
            <v>72200000</v>
          </cell>
          <cell r="CE101">
            <v>72200000</v>
          </cell>
          <cell r="CF101">
            <v>72200000</v>
          </cell>
          <cell r="CG101">
            <v>72200000</v>
          </cell>
          <cell r="CH101">
            <v>72200000</v>
          </cell>
          <cell r="CI101">
            <v>72200000</v>
          </cell>
          <cell r="CJ101">
            <v>72200000</v>
          </cell>
          <cell r="CK101">
            <v>72200000</v>
          </cell>
          <cell r="CL101">
            <v>72200000</v>
          </cell>
          <cell r="CM101">
            <v>72200000</v>
          </cell>
          <cell r="CN101">
            <v>72200000</v>
          </cell>
          <cell r="CO101">
            <v>72200000</v>
          </cell>
          <cell r="CP101">
            <v>72200000</v>
          </cell>
        </row>
        <row r="102">
          <cell r="B102" t="str">
            <v>allll32714</v>
          </cell>
          <cell r="D102" t="str">
            <v>Portfolio 16</v>
          </cell>
          <cell r="V102">
            <v>121789452.00120081</v>
          </cell>
          <cell r="W102">
            <v>124906056.49916802</v>
          </cell>
          <cell r="X102">
            <v>125230416.81727573</v>
          </cell>
          <cell r="Y102">
            <v>125218476.77611937</v>
          </cell>
          <cell r="Z102">
            <v>125437228.92715232</v>
          </cell>
          <cell r="AA102">
            <v>125655257.93057847</v>
          </cell>
          <cell r="AB102">
            <v>125872567.36633663</v>
          </cell>
          <cell r="AC102">
            <v>126089163.10378911</v>
          </cell>
          <cell r="AD102">
            <v>126089309.36842105</v>
          </cell>
          <cell r="AE102">
            <v>126304837.89162561</v>
          </cell>
          <cell r="AF102">
            <v>126519655.16065574</v>
          </cell>
          <cell r="AG102">
            <v>126733773.85924713</v>
          </cell>
          <cell r="AH102">
            <v>126947192.82352941</v>
          </cell>
          <cell r="AI102">
            <v>127159913.18760195</v>
          </cell>
          <cell r="AJ102">
            <v>127371942.93811074</v>
          </cell>
          <cell r="AK102">
            <v>127764791.94146341</v>
          </cell>
          <cell r="AL102">
            <v>128131809.01948048</v>
          </cell>
          <cell r="AM102">
            <v>128497638.6904376</v>
          </cell>
          <cell r="AN102">
            <v>128862282.17475727</v>
          </cell>
          <cell r="AO102">
            <v>129225747.48949917</v>
          </cell>
          <cell r="AP102">
            <v>129374367.50322579</v>
          </cell>
          <cell r="AQ102">
            <v>129735837.62318839</v>
          </cell>
          <cell r="AR102">
            <v>130096147.71704181</v>
          </cell>
          <cell r="AS102">
            <v>130455298.86356342</v>
          </cell>
          <cell r="AT102">
            <v>130813298.88461535</v>
          </cell>
          <cell r="AU102">
            <v>131170151.05919997</v>
          </cell>
          <cell r="AV102">
            <v>131525869.8594249</v>
          </cell>
          <cell r="AW102">
            <v>132352327.52153111</v>
          </cell>
          <cell r="AX102">
            <v>132286128.82165603</v>
          </cell>
          <cell r="AY102">
            <v>132220282.95071539</v>
          </cell>
          <cell r="AZ102">
            <v>132154779.71428569</v>
          </cell>
          <cell r="BA102">
            <v>132243300.74167988</v>
          </cell>
          <cell r="BB102">
            <v>132332187.75949366</v>
          </cell>
          <cell r="BC102">
            <v>132421430.27488148</v>
          </cell>
          <cell r="BD102">
            <v>132303258.90851735</v>
          </cell>
          <cell r="BE102">
            <v>132185463.64724408</v>
          </cell>
          <cell r="BF102">
            <v>132068058.509434</v>
          </cell>
          <cell r="BG102">
            <v>132307708.06907375</v>
          </cell>
          <cell r="BH102">
            <v>132547955.24764891</v>
          </cell>
          <cell r="BI102">
            <v>132788803.26760566</v>
          </cell>
          <cell r="BJ102">
            <v>133076329.59374999</v>
          </cell>
          <cell r="BK102">
            <v>133364581.44149765</v>
          </cell>
          <cell r="BL102">
            <v>133653564.16822429</v>
          </cell>
          <cell r="BM102">
            <v>133836913.0637636</v>
          </cell>
          <cell r="BN102">
            <v>134020740.85714287</v>
          </cell>
          <cell r="BO102">
            <v>134205060.6139535</v>
          </cell>
          <cell r="BP102">
            <v>134285567.46130031</v>
          </cell>
          <cell r="BQ102">
            <v>134366410.90571868</v>
          </cell>
          <cell r="BR102">
            <v>134447606.77777779</v>
          </cell>
          <cell r="BS102">
            <v>134576869.86748844</v>
          </cell>
          <cell r="BT102">
            <v>134706534.03692305</v>
          </cell>
          <cell r="BU102">
            <v>134836590.96774194</v>
          </cell>
          <cell r="BV102">
            <v>135013915.49079752</v>
          </cell>
          <cell r="BW102">
            <v>135191719.9019908</v>
          </cell>
          <cell r="BX102">
            <v>135369980.64220181</v>
          </cell>
          <cell r="BY102">
            <v>135545122.16793892</v>
          </cell>
          <cell r="BZ102">
            <v>135720733.11585364</v>
          </cell>
          <cell r="CA102">
            <v>135896798.30136985</v>
          </cell>
          <cell r="CB102">
            <v>136119127.18541032</v>
          </cell>
          <cell r="CC102">
            <v>136342003.7936267</v>
          </cell>
          <cell r="CD102">
            <v>-3152727.2727272725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</row>
        <row r="103">
          <cell r="B103" t="str">
            <v>arbs27713</v>
          </cell>
          <cell r="D103" t="str">
            <v>Portfolio 16</v>
          </cell>
          <cell r="V103">
            <v>53518588.727709621</v>
          </cell>
          <cell r="W103">
            <v>53830327.803778298</v>
          </cell>
          <cell r="X103">
            <v>53887633.917721525</v>
          </cell>
          <cell r="Y103">
            <v>55450584.227488153</v>
          </cell>
          <cell r="Z103">
            <v>57479980.656151414</v>
          </cell>
          <cell r="AA103">
            <v>58179345.902362198</v>
          </cell>
          <cell r="AB103">
            <v>58744390.981132068</v>
          </cell>
          <cell r="AC103">
            <v>58145471.717425436</v>
          </cell>
          <cell r="AD103">
            <v>57550481.153605014</v>
          </cell>
          <cell r="AE103">
            <v>56959380.619718313</v>
          </cell>
          <cell r="AF103">
            <v>57512805.637499996</v>
          </cell>
          <cell r="AG103">
            <v>58069633.310452417</v>
          </cell>
          <cell r="AH103">
            <v>58629897.757009342</v>
          </cell>
          <cell r="AI103">
            <v>58762091.365474328</v>
          </cell>
          <cell r="AJ103">
            <v>58894595.329192549</v>
          </cell>
          <cell r="AK103">
            <v>59027395.367441855</v>
          </cell>
          <cell r="AL103">
            <v>59102566.04953561</v>
          </cell>
          <cell r="AM103">
            <v>59177940.593508497</v>
          </cell>
          <cell r="AN103">
            <v>59253495.777777776</v>
          </cell>
          <cell r="AO103">
            <v>58828998.952234216</v>
          </cell>
          <cell r="AP103">
            <v>58406520.627692305</v>
          </cell>
          <cell r="AQ103">
            <v>57986016.995391697</v>
          </cell>
          <cell r="AR103">
            <v>58226316.84662576</v>
          </cell>
          <cell r="AS103">
            <v>58467370.603369065</v>
          </cell>
          <cell r="AT103">
            <v>58709196.99082569</v>
          </cell>
          <cell r="AU103">
            <v>59083256.775572509</v>
          </cell>
          <cell r="AV103">
            <v>59458935.128048785</v>
          </cell>
          <cell r="AW103">
            <v>59836239.013698637</v>
          </cell>
          <cell r="AX103">
            <v>59962229.781155027</v>
          </cell>
          <cell r="AY103">
            <v>60088526.658573598</v>
          </cell>
          <cell r="AZ103">
            <v>60215112.109090917</v>
          </cell>
          <cell r="BA103">
            <v>60094999.116490163</v>
          </cell>
          <cell r="BB103">
            <v>59975140.404833838</v>
          </cell>
          <cell r="BC103">
            <v>59855545.194570132</v>
          </cell>
          <cell r="BD103">
            <v>59925818.927710846</v>
          </cell>
          <cell r="BE103">
            <v>59996273.521804519</v>
          </cell>
          <cell r="BF103">
            <v>60066919.081081092</v>
          </cell>
          <cell r="BG103">
            <v>60350956.191904053</v>
          </cell>
          <cell r="BH103">
            <v>60635981.748503007</v>
          </cell>
          <cell r="BI103">
            <v>60922003.85650225</v>
          </cell>
          <cell r="BJ103">
            <v>61096494.734328359</v>
          </cell>
          <cell r="BK103">
            <v>61271463.86289122</v>
          </cell>
          <cell r="BL103">
            <v>61446896.196428582</v>
          </cell>
          <cell r="BM103">
            <v>61486348.332838051</v>
          </cell>
          <cell r="BN103">
            <v>61525964.456973307</v>
          </cell>
          <cell r="BO103">
            <v>61565725.493333332</v>
          </cell>
          <cell r="BP103">
            <v>61631115.923076928</v>
          </cell>
          <cell r="BQ103">
            <v>61696707.420974903</v>
          </cell>
          <cell r="BR103">
            <v>61762454.707964607</v>
          </cell>
          <cell r="BS103">
            <v>61879834.232695147</v>
          </cell>
          <cell r="BT103">
            <v>61997477.02941177</v>
          </cell>
          <cell r="BU103">
            <v>62115428.299559474</v>
          </cell>
          <cell r="BV103">
            <v>62336498.56891495</v>
          </cell>
          <cell r="BW103">
            <v>62558224.550512448</v>
          </cell>
          <cell r="BX103">
            <v>62780599.526315801</v>
          </cell>
          <cell r="BY103">
            <v>62921072.759124085</v>
          </cell>
          <cell r="BZ103">
            <v>63061904.256559759</v>
          </cell>
          <cell r="CA103">
            <v>63203050.48034934</v>
          </cell>
          <cell r="CB103">
            <v>63315994.290697664</v>
          </cell>
          <cell r="CC103">
            <v>63429188.29027576</v>
          </cell>
          <cell r="CD103">
            <v>-1878260.8695652173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</row>
        <row r="104">
          <cell r="B104" t="str">
            <v>laur76137</v>
          </cell>
          <cell r="D104" t="str">
            <v>Portfolio 16</v>
          </cell>
          <cell r="V104">
            <v>30899016.360000003</v>
          </cell>
          <cell r="W104">
            <v>30583849.95673877</v>
          </cell>
          <cell r="X104">
            <v>30788358.279069763</v>
          </cell>
          <cell r="Y104">
            <v>31151284.7761194</v>
          </cell>
          <cell r="Z104">
            <v>31462813.728476815</v>
          </cell>
          <cell r="AA104">
            <v>31392561.95702479</v>
          </cell>
          <cell r="AB104">
            <v>30931382.138613857</v>
          </cell>
          <cell r="AC104">
            <v>30600143.051070843</v>
          </cell>
          <cell r="AD104">
            <v>30388328.999999993</v>
          </cell>
          <cell r="AE104">
            <v>30609249.162561581</v>
          </cell>
          <cell r="AF104">
            <v>30984670.15081967</v>
          </cell>
          <cell r="AG104">
            <v>31267254.461538456</v>
          </cell>
          <cell r="AH104">
            <v>31564389.294117648</v>
          </cell>
          <cell r="AI104">
            <v>31852374.694942899</v>
          </cell>
          <cell r="AJ104">
            <v>32084160.156351786</v>
          </cell>
          <cell r="AK104">
            <v>32259336.702439021</v>
          </cell>
          <cell r="AL104">
            <v>32298199.480519485</v>
          </cell>
          <cell r="AM104">
            <v>32201122.696920577</v>
          </cell>
          <cell r="AN104">
            <v>31968482.737864077</v>
          </cell>
          <cell r="AO104">
            <v>31823849.021001611</v>
          </cell>
          <cell r="AP104">
            <v>31766746.064516127</v>
          </cell>
          <cell r="AQ104">
            <v>31796708.173913043</v>
          </cell>
          <cell r="AR104">
            <v>31840453.909967847</v>
          </cell>
          <cell r="AS104">
            <v>31897972.487961479</v>
          </cell>
          <cell r="AT104">
            <v>31969248.46153846</v>
          </cell>
          <cell r="AU104">
            <v>32072529.023999996</v>
          </cell>
          <cell r="AV104">
            <v>32207891.003194887</v>
          </cell>
          <cell r="AW104">
            <v>32375408.669856459</v>
          </cell>
          <cell r="AX104">
            <v>32479752.324840762</v>
          </cell>
          <cell r="AY104">
            <v>32520862.588235293</v>
          </cell>
          <cell r="AZ104">
            <v>32498671.428571425</v>
          </cell>
          <cell r="BA104">
            <v>32492541.166402541</v>
          </cell>
          <cell r="BB104">
            <v>32502453.43670886</v>
          </cell>
          <cell r="BC104">
            <v>32528369.516587675</v>
          </cell>
          <cell r="BD104">
            <v>32542743.577287063</v>
          </cell>
          <cell r="BE104">
            <v>32545585.814173233</v>
          </cell>
          <cell r="BF104">
            <v>32536919.886792451</v>
          </cell>
          <cell r="BG104">
            <v>32537533.111459963</v>
          </cell>
          <cell r="BH104">
            <v>32547412.32601881</v>
          </cell>
          <cell r="BI104">
            <v>32566538.084507044</v>
          </cell>
          <cell r="BJ104">
            <v>32575097.249999993</v>
          </cell>
          <cell r="BK104">
            <v>32573102.152886115</v>
          </cell>
          <cell r="BL104">
            <v>32560571.607476637</v>
          </cell>
          <cell r="BM104">
            <v>32558510.911353029</v>
          </cell>
          <cell r="BN104">
            <v>32566903.826086961</v>
          </cell>
          <cell r="BO104">
            <v>32585741.023255814</v>
          </cell>
          <cell r="BP104">
            <v>32604713.888544887</v>
          </cell>
          <cell r="BQ104">
            <v>32623826.188562594</v>
          </cell>
          <cell r="BR104">
            <v>32643077.277777784</v>
          </cell>
          <cell r="BS104">
            <v>32667528.480739601</v>
          </cell>
          <cell r="BT104">
            <v>32697177.286153842</v>
          </cell>
          <cell r="BU104">
            <v>32732016.9953917</v>
          </cell>
          <cell r="BV104">
            <v>32761768.472392641</v>
          </cell>
          <cell r="BW104">
            <v>32786427.197549768</v>
          </cell>
          <cell r="BX104">
            <v>32805992.917431187</v>
          </cell>
          <cell r="BY104">
            <v>32825419.639694653</v>
          </cell>
          <cell r="BZ104">
            <v>32844699.384146336</v>
          </cell>
          <cell r="CA104">
            <v>32863837.15068493</v>
          </cell>
          <cell r="CB104">
            <v>32882831.398176286</v>
          </cell>
          <cell r="CC104">
            <v>32901684.965098631</v>
          </cell>
          <cell r="CD104">
            <v>-1178181.8181818181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</row>
        <row r="105">
          <cell r="B105" t="str">
            <v>garv75287</v>
          </cell>
          <cell r="D105" t="str">
            <v>Portfolio 16</v>
          </cell>
          <cell r="V105">
            <v>92460128.580316141</v>
          </cell>
          <cell r="W105">
            <v>94356010.502731279</v>
          </cell>
          <cell r="X105">
            <v>94505712.072020471</v>
          </cell>
          <cell r="Y105">
            <v>94626640.603156</v>
          </cell>
          <cell r="Z105">
            <v>94728524.609204933</v>
          </cell>
          <cell r="AA105">
            <v>94829205.165745422</v>
          </cell>
          <cell r="AB105">
            <v>94928675.940594047</v>
          </cell>
          <cell r="AC105">
            <v>94382650.378912672</v>
          </cell>
          <cell r="AD105">
            <v>94762701.473684207</v>
          </cell>
          <cell r="AE105">
            <v>95141504.394088641</v>
          </cell>
          <cell r="AF105">
            <v>95519067.639344275</v>
          </cell>
          <cell r="AG105">
            <v>95895392.700491011</v>
          </cell>
          <cell r="AH105">
            <v>96270487.941176459</v>
          </cell>
          <cell r="AI105">
            <v>96644361.729200646</v>
          </cell>
          <cell r="AJ105">
            <v>97017015.342019513</v>
          </cell>
          <cell r="AK105">
            <v>97388457.073170736</v>
          </cell>
          <cell r="AL105">
            <v>97758695.103896126</v>
          </cell>
          <cell r="AM105">
            <v>98127730.794165313</v>
          </cell>
          <cell r="AN105">
            <v>98495572.135922328</v>
          </cell>
          <cell r="AO105">
            <v>97805324.355411932</v>
          </cell>
          <cell r="AP105">
            <v>98046022.006451622</v>
          </cell>
          <cell r="AQ105">
            <v>98285948.98550725</v>
          </cell>
          <cell r="AR105">
            <v>98525104.495176852</v>
          </cell>
          <cell r="AS105">
            <v>98763492.308186203</v>
          </cell>
          <cell r="AT105">
            <v>99001113.74999997</v>
          </cell>
          <cell r="AU105">
            <v>99237974.803199977</v>
          </cell>
          <cell r="AV105">
            <v>99474079.1118211</v>
          </cell>
          <cell r="AW105">
            <v>99709430.296650723</v>
          </cell>
          <cell r="AX105">
            <v>99944036.48407644</v>
          </cell>
          <cell r="AY105">
            <v>100177892.18441971</v>
          </cell>
          <cell r="AZ105">
            <v>100411005.48571429</v>
          </cell>
          <cell r="BA105">
            <v>100251140.74801902</v>
          </cell>
          <cell r="BB105">
            <v>100091666.56329115</v>
          </cell>
          <cell r="BC105">
            <v>99932601.327014193</v>
          </cell>
          <cell r="BD105">
            <v>99773748.056782335</v>
          </cell>
          <cell r="BE105">
            <v>99615289.266141728</v>
          </cell>
          <cell r="BF105">
            <v>99457227.566037744</v>
          </cell>
          <cell r="BG105">
            <v>99933944.10047096</v>
          </cell>
          <cell r="BH105">
            <v>100412298.11285268</v>
          </cell>
          <cell r="BI105">
            <v>100892279.6056338</v>
          </cell>
          <cell r="BJ105">
            <v>100976015.75624999</v>
          </cell>
          <cell r="BK105">
            <v>101060043.05148207</v>
          </cell>
          <cell r="BL105">
            <v>101144335.73831777</v>
          </cell>
          <cell r="BM105">
            <v>101275200.78382583</v>
          </cell>
          <cell r="BN105">
            <v>101406405.29813665</v>
          </cell>
          <cell r="BO105">
            <v>101537951.88837211</v>
          </cell>
          <cell r="BP105">
            <v>101280850.66253871</v>
          </cell>
          <cell r="BQ105">
            <v>101024381.71251933</v>
          </cell>
          <cell r="BR105">
            <v>100768537.66666667</v>
          </cell>
          <cell r="BS105">
            <v>100753851.88289677</v>
          </cell>
          <cell r="BT105">
            <v>100739395.05230768</v>
          </cell>
          <cell r="BU105">
            <v>100725168.27649768</v>
          </cell>
          <cell r="BV105">
            <v>100710117.49693251</v>
          </cell>
          <cell r="BW105">
            <v>100695306.65237367</v>
          </cell>
          <cell r="BX105">
            <v>100680723.6880734</v>
          </cell>
          <cell r="BY105">
            <v>100760426.87633587</v>
          </cell>
          <cell r="BZ105">
            <v>100840411.70121953</v>
          </cell>
          <cell r="CA105">
            <v>100920661.80821915</v>
          </cell>
          <cell r="CB105">
            <v>100904468.49848022</v>
          </cell>
          <cell r="CC105">
            <v>100888509.90591803</v>
          </cell>
          <cell r="CD105">
            <v>-3174545.4545454541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</row>
        <row r="106">
          <cell r="B106" t="str">
            <v>becp75038</v>
          </cell>
          <cell r="D106" t="str">
            <v>Portfolio 16</v>
          </cell>
          <cell r="V106">
            <v>74662741.834792778</v>
          </cell>
          <cell r="W106">
            <v>76188687.436932355</v>
          </cell>
          <cell r="X106">
            <v>76271251.56957981</v>
          </cell>
          <cell r="Y106">
            <v>76352840.059701487</v>
          </cell>
          <cell r="Z106">
            <v>76562603.642384112</v>
          </cell>
          <cell r="AA106">
            <v>76771671.530578509</v>
          </cell>
          <cell r="AB106">
            <v>76980051.683168322</v>
          </cell>
          <cell r="AC106">
            <v>76437824.61943987</v>
          </cell>
          <cell r="AD106">
            <v>76747937.980263144</v>
          </cell>
          <cell r="AE106">
            <v>77057028.295566499</v>
          </cell>
          <cell r="AF106">
            <v>77365112.163934425</v>
          </cell>
          <cell r="AG106">
            <v>77672180.62193127</v>
          </cell>
          <cell r="AH106">
            <v>77978247.882352933</v>
          </cell>
          <cell r="AI106">
            <v>78283318.903752044</v>
          </cell>
          <cell r="AJ106">
            <v>78587393.863192171</v>
          </cell>
          <cell r="AK106">
            <v>78890477.678048775</v>
          </cell>
          <cell r="AL106">
            <v>79192584.350649342</v>
          </cell>
          <cell r="AM106">
            <v>79493704.862236634</v>
          </cell>
          <cell r="AN106">
            <v>79793855.4174757</v>
          </cell>
          <cell r="AO106">
            <v>79028102.093699515</v>
          </cell>
          <cell r="AP106">
            <v>79229443.935483858</v>
          </cell>
          <cell r="AQ106">
            <v>79430137.333333328</v>
          </cell>
          <cell r="AR106">
            <v>79630187.672025725</v>
          </cell>
          <cell r="AS106">
            <v>79829593.540930972</v>
          </cell>
          <cell r="AT106">
            <v>80028360.288461536</v>
          </cell>
          <cell r="AU106">
            <v>80226490.9824</v>
          </cell>
          <cell r="AV106">
            <v>80423990.913738027</v>
          </cell>
          <cell r="AW106">
            <v>80620858.622009575</v>
          </cell>
          <cell r="AX106">
            <v>80817099.363057315</v>
          </cell>
          <cell r="AY106">
            <v>81012720.648648635</v>
          </cell>
          <cell r="AZ106">
            <v>81207716.399999991</v>
          </cell>
          <cell r="BA106">
            <v>81346103.372424707</v>
          </cell>
          <cell r="BB106">
            <v>81484821.740506336</v>
          </cell>
          <cell r="BC106">
            <v>81623887.905213252</v>
          </cell>
          <cell r="BD106">
            <v>81682302.208201885</v>
          </cell>
          <cell r="BE106">
            <v>81740942.305511817</v>
          </cell>
          <cell r="BF106">
            <v>81799796.150943384</v>
          </cell>
          <cell r="BG106">
            <v>81973999.610675037</v>
          </cell>
          <cell r="BH106">
            <v>82148614.984326035</v>
          </cell>
          <cell r="BI106">
            <v>82323660.338028178</v>
          </cell>
          <cell r="BJ106">
            <v>82495798.818749979</v>
          </cell>
          <cell r="BK106">
            <v>82668360.468018711</v>
          </cell>
          <cell r="BL106">
            <v>82841329.962616831</v>
          </cell>
          <cell r="BM106">
            <v>83011438.917573884</v>
          </cell>
          <cell r="BN106">
            <v>83181957.875776395</v>
          </cell>
          <cell r="BO106">
            <v>83352889.172093019</v>
          </cell>
          <cell r="BP106">
            <v>83444250.705882356</v>
          </cell>
          <cell r="BQ106">
            <v>83535868.766615137</v>
          </cell>
          <cell r="BR106">
            <v>83627742.055555567</v>
          </cell>
          <cell r="BS106">
            <v>83679596.930662543</v>
          </cell>
          <cell r="BT106">
            <v>83731664.492307693</v>
          </cell>
          <cell r="BU106">
            <v>83783948.129032254</v>
          </cell>
          <cell r="BV106">
            <v>83872952.834355816</v>
          </cell>
          <cell r="BW106">
            <v>83962201.562021434</v>
          </cell>
          <cell r="BX106">
            <v>84051714.93577981</v>
          </cell>
          <cell r="BY106">
            <v>84139476.567938939</v>
          </cell>
          <cell r="BZ106">
            <v>84227480.560975626</v>
          </cell>
          <cell r="CA106">
            <v>84315745.260273948</v>
          </cell>
          <cell r="CB106">
            <v>84402265.677811548</v>
          </cell>
          <cell r="CC106">
            <v>84489041.990895286</v>
          </cell>
          <cell r="CD106">
            <v>-2061818.1818181816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</row>
        <row r="107">
          <cell r="B107" t="str">
            <v>rial75010</v>
          </cell>
          <cell r="D107" t="str">
            <v>Portfolio 16</v>
          </cell>
          <cell r="V107">
            <v>50804811.299999997</v>
          </cell>
          <cell r="W107">
            <v>50068977.663893506</v>
          </cell>
          <cell r="X107">
            <v>50648670.897009961</v>
          </cell>
          <cell r="Y107">
            <v>50702117.611940295</v>
          </cell>
          <cell r="Z107">
            <v>50979077.403973505</v>
          </cell>
          <cell r="AA107">
            <v>51033029.117355362</v>
          </cell>
          <cell r="AB107">
            <v>51470355.207920782</v>
          </cell>
          <cell r="AC107">
            <v>51342194.906095557</v>
          </cell>
          <cell r="AD107">
            <v>50853488.802631572</v>
          </cell>
          <cell r="AE107">
            <v>50421441.339901477</v>
          </cell>
          <cell r="AF107">
            <v>50007840.609836064</v>
          </cell>
          <cell r="AG107">
            <v>49832389.767594099</v>
          </cell>
          <cell r="AH107">
            <v>50134087.35294117</v>
          </cell>
          <cell r="AI107">
            <v>50387609.422512233</v>
          </cell>
          <cell r="AJ107">
            <v>50694763.778501622</v>
          </cell>
          <cell r="AK107">
            <v>51055846.770731702</v>
          </cell>
          <cell r="AL107">
            <v>51284820.974025972</v>
          </cell>
          <cell r="AM107">
            <v>51381357.72447326</v>
          </cell>
          <cell r="AN107">
            <v>51345126.524271838</v>
          </cell>
          <cell r="AO107">
            <v>51132397.027463652</v>
          </cell>
          <cell r="AP107">
            <v>50744745.406451613</v>
          </cell>
          <cell r="AQ107">
            <v>50183712.521739125</v>
          </cell>
          <cell r="AR107">
            <v>49778429.729903534</v>
          </cell>
          <cell r="AS107">
            <v>49527378.43338684</v>
          </cell>
          <cell r="AT107">
            <v>49429047.173076913</v>
          </cell>
          <cell r="AU107">
            <v>49460535.3024</v>
          </cell>
          <cell r="AV107">
            <v>49621978.408945687</v>
          </cell>
          <cell r="AW107">
            <v>49913508.918660291</v>
          </cell>
          <cell r="AX107">
            <v>50134138.108280256</v>
          </cell>
          <cell r="AY107">
            <v>50283632.546899833</v>
          </cell>
          <cell r="AZ107">
            <v>50361757.942857139</v>
          </cell>
          <cell r="BA107">
            <v>50332712.976228207</v>
          </cell>
          <cell r="BB107">
            <v>50196843.85443037</v>
          </cell>
          <cell r="BC107">
            <v>49954510.578199044</v>
          </cell>
          <cell r="BD107">
            <v>49764455.148264974</v>
          </cell>
          <cell r="BE107">
            <v>49626384.321259841</v>
          </cell>
          <cell r="BF107">
            <v>49540000.188679248</v>
          </cell>
          <cell r="BG107">
            <v>49529004.131868124</v>
          </cell>
          <cell r="BH107">
            <v>49593319.730407521</v>
          </cell>
          <cell r="BI107">
            <v>49732873.464788735</v>
          </cell>
          <cell r="BJ107">
            <v>49879047.768749997</v>
          </cell>
          <cell r="BK107">
            <v>50031857.878315128</v>
          </cell>
          <cell r="BL107">
            <v>50191314.168224305</v>
          </cell>
          <cell r="BM107">
            <v>50289016.814930007</v>
          </cell>
          <cell r="BN107">
            <v>50324955.763975158</v>
          </cell>
          <cell r="BO107">
            <v>50299114.325581394</v>
          </cell>
          <cell r="BP107">
            <v>50195461.095975228</v>
          </cell>
          <cell r="BQ107">
            <v>50014400.383307576</v>
          </cell>
          <cell r="BR107">
            <v>49756325.111111119</v>
          </cell>
          <cell r="BS107">
            <v>49572764.98613251</v>
          </cell>
          <cell r="BT107">
            <v>49463332.726153836</v>
          </cell>
          <cell r="BU107">
            <v>49427643.594470039</v>
          </cell>
          <cell r="BV107">
            <v>49422258.717791408</v>
          </cell>
          <cell r="BW107">
            <v>49447139.540581927</v>
          </cell>
          <cell r="BX107">
            <v>49502256.330275223</v>
          </cell>
          <cell r="BY107">
            <v>49538813.441221371</v>
          </cell>
          <cell r="BZ107">
            <v>49556819.030487798</v>
          </cell>
          <cell r="CA107">
            <v>49556291.890410945</v>
          </cell>
          <cell r="CB107">
            <v>49552023.993920967</v>
          </cell>
          <cell r="CC107">
            <v>49544008.825493172</v>
          </cell>
          <cell r="CD107">
            <v>-1527272.7272727271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</row>
        <row r="108">
          <cell r="B108" t="str">
            <v>covcc80231</v>
          </cell>
          <cell r="D108" t="str">
            <v>Portfolio 16 - MBC</v>
          </cell>
          <cell r="V108">
            <v>111153212.57863343</v>
          </cell>
          <cell r="W108">
            <v>119301999.26911165</v>
          </cell>
          <cell r="X108">
            <v>119433045.95138243</v>
          </cell>
          <cell r="Y108">
            <v>119560805.25373133</v>
          </cell>
          <cell r="Z108">
            <v>123953496.43708608</v>
          </cell>
          <cell r="AA108">
            <v>126837464.01322316</v>
          </cell>
          <cell r="AB108">
            <v>128308416.1782178</v>
          </cell>
          <cell r="AC108">
            <v>128442099.55848436</v>
          </cell>
          <cell r="AD108">
            <v>128576238.74999999</v>
          </cell>
          <cell r="AE108">
            <v>128710832.03940883</v>
          </cell>
          <cell r="AF108">
            <v>129087491.01639342</v>
          </cell>
          <cell r="AG108">
            <v>129465264.43207854</v>
          </cell>
          <cell r="AH108">
            <v>129844218.70588237</v>
          </cell>
          <cell r="AI108">
            <v>130297881.67047307</v>
          </cell>
          <cell r="AJ108">
            <v>130753005.83061889</v>
          </cell>
          <cell r="AK108">
            <v>131209658.3414634</v>
          </cell>
          <cell r="AL108">
            <v>131133281.55194806</v>
          </cell>
          <cell r="AM108">
            <v>131057304.9141005</v>
          </cell>
          <cell r="AN108">
            <v>130981679.99999999</v>
          </cell>
          <cell r="AO108">
            <v>131187636.81421648</v>
          </cell>
          <cell r="AP108">
            <v>131394181.06451613</v>
          </cell>
          <cell r="AQ108">
            <v>131601284.92753622</v>
          </cell>
          <cell r="AR108">
            <v>131804923.08038586</v>
          </cell>
          <cell r="AS108">
            <v>132009142.18940611</v>
          </cell>
          <cell r="AT108">
            <v>132213953.59615384</v>
          </cell>
          <cell r="AU108">
            <v>132653835.8784</v>
          </cell>
          <cell r="AV108">
            <v>133095211.13099042</v>
          </cell>
          <cell r="AW108">
            <v>133538001.41626793</v>
          </cell>
          <cell r="AX108">
            <v>133854798.21019107</v>
          </cell>
          <cell r="AY108">
            <v>134172484.48330683</v>
          </cell>
          <cell r="AZ108">
            <v>134491062.40000001</v>
          </cell>
          <cell r="BA108">
            <v>134765162.41521391</v>
          </cell>
          <cell r="BB108">
            <v>135039984.49367088</v>
          </cell>
          <cell r="BC108">
            <v>135315584.07582936</v>
          </cell>
          <cell r="BD108">
            <v>135311723.54574132</v>
          </cell>
          <cell r="BE108">
            <v>135308217.65669289</v>
          </cell>
          <cell r="BF108">
            <v>135305004.05660376</v>
          </cell>
          <cell r="BG108">
            <v>135457375.36577708</v>
          </cell>
          <cell r="BH108">
            <v>135610219.24137932</v>
          </cell>
          <cell r="BI108">
            <v>135763531.26760566</v>
          </cell>
          <cell r="BJ108">
            <v>135953065.06874999</v>
          </cell>
          <cell r="BK108">
            <v>136143148.49297974</v>
          </cell>
          <cell r="BL108">
            <v>136333749.92523366</v>
          </cell>
          <cell r="BM108">
            <v>136482471.71384138</v>
          </cell>
          <cell r="BN108">
            <v>136631642.59006211</v>
          </cell>
          <cell r="BO108">
            <v>136781279.88837209</v>
          </cell>
          <cell r="BP108">
            <v>136851135.60371518</v>
          </cell>
          <cell r="BQ108">
            <v>136921372.24729523</v>
          </cell>
          <cell r="BR108">
            <v>136991945.6111111</v>
          </cell>
          <cell r="BS108">
            <v>137099259.73497689</v>
          </cell>
          <cell r="BT108">
            <v>137206942.39384615</v>
          </cell>
          <cell r="BU108">
            <v>137315034.13824883</v>
          </cell>
          <cell r="BV108">
            <v>137535590.7607362</v>
          </cell>
          <cell r="BW108">
            <v>137756772.82695252</v>
          </cell>
          <cell r="BX108">
            <v>137978542.45871559</v>
          </cell>
          <cell r="BY108">
            <v>138158794.05801529</v>
          </cell>
          <cell r="BZ108">
            <v>138339517.88414633</v>
          </cell>
          <cell r="CA108">
            <v>138520742.57534245</v>
          </cell>
          <cell r="CB108">
            <v>138661165.09422493</v>
          </cell>
          <cell r="CC108">
            <v>138801995.61760241</v>
          </cell>
          <cell r="CD108">
            <v>-2094545.4545454544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</row>
        <row r="109">
          <cell r="B109" t="str">
            <v>mer43212</v>
          </cell>
          <cell r="D109" t="str">
            <v>Portfolio 16 - MBC</v>
          </cell>
          <cell r="V109">
            <v>71343296.219999999</v>
          </cell>
          <cell r="W109">
            <v>71006253.963394344</v>
          </cell>
          <cell r="X109">
            <v>70153447.574750826</v>
          </cell>
          <cell r="Y109">
            <v>67691582.62686567</v>
          </cell>
          <cell r="Z109">
            <v>65824240.708609268</v>
          </cell>
          <cell r="AA109">
            <v>66964722.009917356</v>
          </cell>
          <cell r="AB109">
            <v>75482589.267326728</v>
          </cell>
          <cell r="AC109">
            <v>74183039.822075784</v>
          </cell>
          <cell r="AD109">
            <v>72645586.57894735</v>
          </cell>
          <cell r="AE109">
            <v>70818216.768472895</v>
          </cell>
          <cell r="AF109">
            <v>69614233.081967205</v>
          </cell>
          <cell r="AG109">
            <v>69214346.690671027</v>
          </cell>
          <cell r="AH109">
            <v>69416087.352941185</v>
          </cell>
          <cell r="AI109">
            <v>69660960.430668846</v>
          </cell>
          <cell r="AJ109">
            <v>69726777.830618873</v>
          </cell>
          <cell r="AK109">
            <v>69613306.478048772</v>
          </cell>
          <cell r="AL109">
            <v>69343033.149350643</v>
          </cell>
          <cell r="AM109">
            <v>68916930.709886551</v>
          </cell>
          <cell r="AN109">
            <v>68335965.553398043</v>
          </cell>
          <cell r="AO109">
            <v>67766016.155088842</v>
          </cell>
          <cell r="AP109">
            <v>67206986.3032258</v>
          </cell>
          <cell r="AQ109">
            <v>66658780.753623188</v>
          </cell>
          <cell r="AR109">
            <v>66428531.247588418</v>
          </cell>
          <cell r="AS109">
            <v>66515486.44622793</v>
          </cell>
          <cell r="AT109">
            <v>66918904.211538449</v>
          </cell>
          <cell r="AU109">
            <v>67279599.302399993</v>
          </cell>
          <cell r="AV109">
            <v>67597410.306709275</v>
          </cell>
          <cell r="AW109">
            <v>67872170.009569362</v>
          </cell>
          <cell r="AX109">
            <v>68004119.923566878</v>
          </cell>
          <cell r="AY109">
            <v>67993340.279809207</v>
          </cell>
          <cell r="AZ109">
            <v>67839885.657142863</v>
          </cell>
          <cell r="BA109">
            <v>67483616.462757528</v>
          </cell>
          <cell r="BB109">
            <v>66926171.050632909</v>
          </cell>
          <cell r="BC109">
            <v>66169193.289099507</v>
          </cell>
          <cell r="BD109">
            <v>65677405.230283909</v>
          </cell>
          <cell r="BE109">
            <v>65449028.636220463</v>
          </cell>
          <cell r="BF109">
            <v>65482285.471698128</v>
          </cell>
          <cell r="BG109">
            <v>65682806.411302984</v>
          </cell>
          <cell r="BH109">
            <v>66051051.912225716</v>
          </cell>
          <cell r="BI109">
            <v>66587508.112676054</v>
          </cell>
          <cell r="BJ109">
            <v>66925740.487499997</v>
          </cell>
          <cell r="BK109">
            <v>67065344.42433697</v>
          </cell>
          <cell r="BL109">
            <v>67005907.177570105</v>
          </cell>
          <cell r="BM109">
            <v>66783812.976671845</v>
          </cell>
          <cell r="BN109">
            <v>66400006.080745347</v>
          </cell>
          <cell r="BO109">
            <v>65855418.586046517</v>
          </cell>
          <cell r="BP109">
            <v>65486314.253869958</v>
          </cell>
          <cell r="BQ109">
            <v>65291710.534775876</v>
          </cell>
          <cell r="BR109">
            <v>65270630.944444448</v>
          </cell>
          <cell r="BS109">
            <v>65366573.768875197</v>
          </cell>
          <cell r="BT109">
            <v>65579629.513846137</v>
          </cell>
          <cell r="BU109">
            <v>65909887.79723502</v>
          </cell>
          <cell r="BV109">
            <v>66120705.993865028</v>
          </cell>
          <cell r="BW109">
            <v>66211978.879019894</v>
          </cell>
          <cell r="BX109">
            <v>66183606.330275215</v>
          </cell>
          <cell r="BY109">
            <v>66149024.042748086</v>
          </cell>
          <cell r="BZ109">
            <v>66108226.280487791</v>
          </cell>
          <cell r="CA109">
            <v>66061213.643835604</v>
          </cell>
          <cell r="CB109">
            <v>66046846.759878412</v>
          </cell>
          <cell r="CC109">
            <v>66065083.484066755</v>
          </cell>
          <cell r="CD109">
            <v>-2618181.8181818179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</row>
        <row r="110">
          <cell r="B110" t="str">
            <v>madl43110</v>
          </cell>
          <cell r="D110" t="str">
            <v>Portfolio 16 - MBC</v>
          </cell>
          <cell r="V110">
            <v>30094551.026086956</v>
          </cell>
          <cell r="W110">
            <v>29215709.817655571</v>
          </cell>
          <cell r="X110">
            <v>29275593.867052022</v>
          </cell>
          <cell r="Y110">
            <v>29371929.038961038</v>
          </cell>
          <cell r="Z110">
            <v>29347581.475504328</v>
          </cell>
          <cell r="AA110">
            <v>29565769.726618703</v>
          </cell>
          <cell r="AB110">
            <v>31576467.517241374</v>
          </cell>
          <cell r="AC110">
            <v>31268708.212338593</v>
          </cell>
          <cell r="AD110">
            <v>30675183.111747842</v>
          </cell>
          <cell r="AE110">
            <v>29759671.519313302</v>
          </cell>
          <cell r="AF110">
            <v>29126451.754285712</v>
          </cell>
          <cell r="AG110">
            <v>28974014.191155497</v>
          </cell>
          <cell r="AH110">
            <v>28622629.179487176</v>
          </cell>
          <cell r="AI110">
            <v>28708746.145092461</v>
          </cell>
          <cell r="AJ110">
            <v>28841958.715909094</v>
          </cell>
          <cell r="AK110">
            <v>29022405.344680853</v>
          </cell>
          <cell r="AL110">
            <v>29167087.869688381</v>
          </cell>
          <cell r="AM110">
            <v>29275879.213578496</v>
          </cell>
          <cell r="AN110">
            <v>29348645.084745765</v>
          </cell>
          <cell r="AO110">
            <v>29411976.033850495</v>
          </cell>
          <cell r="AP110">
            <v>29465850.777464785</v>
          </cell>
          <cell r="AQ110">
            <v>29510252.354430377</v>
          </cell>
          <cell r="AR110">
            <v>29560548.235955056</v>
          </cell>
          <cell r="AS110">
            <v>29616733.161290325</v>
          </cell>
          <cell r="AT110">
            <v>29678813.798319329</v>
          </cell>
          <cell r="AU110">
            <v>29738879.999999996</v>
          </cell>
          <cell r="AV110">
            <v>29796928.189944133</v>
          </cell>
          <cell r="AW110">
            <v>29852946.677824266</v>
          </cell>
          <cell r="AX110">
            <v>29920550.590529244</v>
          </cell>
          <cell r="AY110">
            <v>29999751.771905426</v>
          </cell>
          <cell r="AZ110">
            <v>30090563.999999996</v>
          </cell>
          <cell r="BA110">
            <v>30175803.112343971</v>
          </cell>
          <cell r="BB110">
            <v>30255453.523545705</v>
          </cell>
          <cell r="BC110">
            <v>30329503.568464734</v>
          </cell>
          <cell r="BD110">
            <v>30409501.375690609</v>
          </cell>
          <cell r="BE110">
            <v>30495463.051034488</v>
          </cell>
          <cell r="BF110">
            <v>30587394.743801653</v>
          </cell>
          <cell r="BG110">
            <v>30679495.279229704</v>
          </cell>
          <cell r="BH110">
            <v>30771766.13736264</v>
          </cell>
          <cell r="BI110">
            <v>30864208.59259259</v>
          </cell>
          <cell r="BJ110">
            <v>30950390.663013697</v>
          </cell>
          <cell r="BK110">
            <v>31030303.666210674</v>
          </cell>
          <cell r="BL110">
            <v>31103938.918032788</v>
          </cell>
          <cell r="BM110">
            <v>31177294.6739427</v>
          </cell>
          <cell r="BN110">
            <v>31250377.863760218</v>
          </cell>
          <cell r="BO110">
            <v>31323181.763265304</v>
          </cell>
          <cell r="BP110">
            <v>31401350.755434781</v>
          </cell>
          <cell r="BQ110">
            <v>31484895.191316146</v>
          </cell>
          <cell r="BR110">
            <v>31573825.560975611</v>
          </cell>
          <cell r="BS110">
            <v>31662439.112313934</v>
          </cell>
          <cell r="BT110">
            <v>31750735.28108108</v>
          </cell>
          <cell r="BU110">
            <v>31838717.392712548</v>
          </cell>
          <cell r="BV110">
            <v>31926631.14824798</v>
          </cell>
          <cell r="BW110">
            <v>32014471.154777925</v>
          </cell>
          <cell r="BX110">
            <v>32102251.11290323</v>
          </cell>
          <cell r="BY110">
            <v>32184143.275167782</v>
          </cell>
          <cell r="BZ110">
            <v>32260145.163538873</v>
          </cell>
          <cell r="CA110">
            <v>32330248.674698792</v>
          </cell>
          <cell r="CB110">
            <v>32405638.235294119</v>
          </cell>
          <cell r="CC110">
            <v>32486324.491321769</v>
          </cell>
          <cell r="CD110">
            <v>-1228800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</row>
        <row r="111">
          <cell r="B111" t="str">
            <v>ac20147</v>
          </cell>
          <cell r="D111" t="str">
            <v>Acadia</v>
          </cell>
          <cell r="V111">
            <v>197816191.28748411</v>
          </cell>
          <cell r="W111">
            <v>200604715.40994853</v>
          </cell>
          <cell r="X111">
            <v>200765755.0479452</v>
          </cell>
          <cell r="Y111">
            <v>200926246.52307692</v>
          </cell>
          <cell r="Z111">
            <v>201086187.84982932</v>
          </cell>
          <cell r="AA111">
            <v>201245581.83986372</v>
          </cell>
          <cell r="AB111">
            <v>201404438.44897959</v>
          </cell>
          <cell r="AC111">
            <v>201562753.26315784</v>
          </cell>
          <cell r="AD111">
            <v>201720531.41694915</v>
          </cell>
          <cell r="AE111">
            <v>194660573.54314718</v>
          </cell>
          <cell r="AF111">
            <v>194829475.37837839</v>
          </cell>
          <cell r="AG111">
            <v>194997812.29679593</v>
          </cell>
          <cell r="AH111">
            <v>195165580.06060603</v>
          </cell>
          <cell r="AI111">
            <v>195871758.23193279</v>
          </cell>
          <cell r="AJ111">
            <v>196832148.88590601</v>
          </cell>
          <cell r="AK111">
            <v>197789322.15075374</v>
          </cell>
          <cell r="AL111">
            <v>198743291.81939799</v>
          </cell>
          <cell r="AM111">
            <v>199694080.96828043</v>
          </cell>
          <cell r="AN111">
            <v>200641696.14000002</v>
          </cell>
          <cell r="AO111">
            <v>201586160.1863561</v>
          </cell>
          <cell r="AP111">
            <v>202527484.14617941</v>
          </cell>
          <cell r="AQ111">
            <v>201212830.98507461</v>
          </cell>
          <cell r="AR111">
            <v>202151660.7218543</v>
          </cell>
          <cell r="AS111">
            <v>203087384.56859505</v>
          </cell>
          <cell r="AT111">
            <v>204020015.58415836</v>
          </cell>
          <cell r="AU111">
            <v>204908215.90774298</v>
          </cell>
          <cell r="AV111">
            <v>205799596.51973686</v>
          </cell>
          <cell r="AW111">
            <v>206694173.85221678</v>
          </cell>
          <cell r="AX111">
            <v>203500443.77704918</v>
          </cell>
          <cell r="AY111">
            <v>200341567.56137481</v>
          </cell>
          <cell r="AZ111">
            <v>197217156.35294116</v>
          </cell>
          <cell r="BA111">
            <v>197295086.34910274</v>
          </cell>
          <cell r="BB111">
            <v>197373542.95114002</v>
          </cell>
          <cell r="BC111">
            <v>197452533.07317075</v>
          </cell>
          <cell r="BD111">
            <v>199884770.47402596</v>
          </cell>
          <cell r="BE111">
            <v>202337955.48136145</v>
          </cell>
          <cell r="BF111">
            <v>204812279.70873785</v>
          </cell>
          <cell r="BG111">
            <v>206266602.82390952</v>
          </cell>
          <cell r="BH111">
            <v>207728565.73548386</v>
          </cell>
          <cell r="BI111">
            <v>209198224.11594206</v>
          </cell>
          <cell r="BJ111">
            <v>206743792.51446944</v>
          </cell>
          <cell r="BK111">
            <v>204309958.13162121</v>
          </cell>
          <cell r="BL111">
            <v>201896532.11538464</v>
          </cell>
          <cell r="BM111">
            <v>201856210.50239998</v>
          </cell>
          <cell r="BN111">
            <v>201816399.62300318</v>
          </cell>
          <cell r="BO111">
            <v>201777103.98086125</v>
          </cell>
          <cell r="BP111">
            <v>203318735.27388534</v>
          </cell>
          <cell r="BQ111">
            <v>204868974.27662957</v>
          </cell>
          <cell r="BR111">
            <v>206427880.22857144</v>
          </cell>
          <cell r="BS111">
            <v>208058714.18700475</v>
          </cell>
          <cell r="BT111">
            <v>209699003.50632912</v>
          </cell>
          <cell r="BU111">
            <v>211348791.81042653</v>
          </cell>
          <cell r="BV111">
            <v>209506723.94952679</v>
          </cell>
          <cell r="BW111">
            <v>207676373.27244094</v>
          </cell>
          <cell r="BX111">
            <v>205857637.75471696</v>
          </cell>
          <cell r="BY111">
            <v>205809088.57770801</v>
          </cell>
          <cell r="BZ111">
            <v>205761028.85266456</v>
          </cell>
          <cell r="CA111">
            <v>205713487.15492955</v>
          </cell>
          <cell r="CB111">
            <v>206184431.69999999</v>
          </cell>
          <cell r="CC111">
            <v>206656636.54914197</v>
          </cell>
          <cell r="CD111">
            <v>-3532710.2803738317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</row>
        <row r="112">
          <cell r="B112" t="str">
            <v>porp133409</v>
          </cell>
          <cell r="D112" t="str">
            <v>Portofino Place</v>
          </cell>
          <cell r="V112">
            <v>98977054.000299558</v>
          </cell>
          <cell r="W112">
            <v>104009750.33961725</v>
          </cell>
          <cell r="X112">
            <v>104167449.32840969</v>
          </cell>
          <cell r="Y112">
            <v>104296587.32437481</v>
          </cell>
          <cell r="Z112">
            <v>104409606.57924421</v>
          </cell>
          <cell r="AA112">
            <v>104519849.47438015</v>
          </cell>
          <cell r="AB112">
            <v>106034573.40594059</v>
          </cell>
          <cell r="AC112">
            <v>106476548.85667215</v>
          </cell>
          <cell r="AD112">
            <v>106919880.92763156</v>
          </cell>
          <cell r="AE112">
            <v>107364578.42364532</v>
          </cell>
          <cell r="AF112">
            <v>107276636.59672131</v>
          </cell>
          <cell r="AG112">
            <v>107189014.27168575</v>
          </cell>
          <cell r="AH112">
            <v>107101733.76470588</v>
          </cell>
          <cell r="AI112">
            <v>107134964.16313213</v>
          </cell>
          <cell r="AJ112">
            <v>107168479.38762215</v>
          </cell>
          <cell r="AK112">
            <v>107202252.52682926</v>
          </cell>
          <cell r="AL112">
            <v>106953639.1948052</v>
          </cell>
          <cell r="AM112">
            <v>106705645.08914101</v>
          </cell>
          <cell r="AN112">
            <v>106458269.18446603</v>
          </cell>
          <cell r="AO112">
            <v>106331443.09531502</v>
          </cell>
          <cell r="AP112">
            <v>106204955.34193547</v>
          </cell>
          <cell r="AQ112">
            <v>106078859.76811594</v>
          </cell>
          <cell r="AR112">
            <v>106032162.79099678</v>
          </cell>
          <cell r="AS112">
            <v>105985741.86837882</v>
          </cell>
          <cell r="AT112">
            <v>105939606.92307691</v>
          </cell>
          <cell r="AU112">
            <v>106640302.06079999</v>
          </cell>
          <cell r="AV112">
            <v>107344031.3482428</v>
          </cell>
          <cell r="AW112">
            <v>108050807.36842105</v>
          </cell>
          <cell r="AX112">
            <v>108275222.23566879</v>
          </cell>
          <cell r="AY112">
            <v>108500168.66136724</v>
          </cell>
          <cell r="AZ112">
            <v>108725679.94285712</v>
          </cell>
          <cell r="BA112">
            <v>108947376.45641838</v>
          </cell>
          <cell r="BB112">
            <v>109169630.94303797</v>
          </cell>
          <cell r="BC112">
            <v>109392431.43127961</v>
          </cell>
          <cell r="BD112">
            <v>109611497.5835962</v>
          </cell>
          <cell r="BE112">
            <v>109831070.9480315</v>
          </cell>
          <cell r="BF112">
            <v>110051205.96226414</v>
          </cell>
          <cell r="BG112">
            <v>110691792.16954474</v>
          </cell>
          <cell r="BH112">
            <v>111334878.33855799</v>
          </cell>
          <cell r="BI112">
            <v>111980544</v>
          </cell>
          <cell r="BJ112">
            <v>112384587.99374998</v>
          </cell>
          <cell r="BK112">
            <v>112789795.84399374</v>
          </cell>
          <cell r="BL112">
            <v>113196157.12149535</v>
          </cell>
          <cell r="BM112">
            <v>113327941.66096422</v>
          </cell>
          <cell r="BN112">
            <v>113460085.95652173</v>
          </cell>
          <cell r="BO112">
            <v>113592606.13953489</v>
          </cell>
          <cell r="BP112">
            <v>113913197.05263156</v>
          </cell>
          <cell r="BQ112">
            <v>114234597.29211746</v>
          </cell>
          <cell r="BR112">
            <v>114556878.00000001</v>
          </cell>
          <cell r="BS112">
            <v>114949714.57627119</v>
          </cell>
          <cell r="BT112">
            <v>115343659.49538462</v>
          </cell>
          <cell r="BU112">
            <v>115738736.18433179</v>
          </cell>
          <cell r="BV112">
            <v>116165096.94478528</v>
          </cell>
          <cell r="BW112">
            <v>116592714.08269523</v>
          </cell>
          <cell r="BX112">
            <v>117021610.56880733</v>
          </cell>
          <cell r="BY112">
            <v>117368465.3312977</v>
          </cell>
          <cell r="BZ112">
            <v>117716241.67682925</v>
          </cell>
          <cell r="CA112">
            <v>118064968.65753424</v>
          </cell>
          <cell r="CB112">
            <v>118408130.26139814</v>
          </cell>
          <cell r="CC112">
            <v>118752179.98179059</v>
          </cell>
          <cell r="CD112">
            <v>-2269090.9090909087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</row>
        <row r="113">
          <cell r="B113" t="str">
            <v>porp233409</v>
          </cell>
          <cell r="D113" t="str">
            <v>Portofino Place</v>
          </cell>
          <cell r="V113">
            <v>87078030.779941216</v>
          </cell>
          <cell r="W113">
            <v>92161838.585300103</v>
          </cell>
          <cell r="X113">
            <v>92317753.052403376</v>
          </cell>
          <cell r="Y113">
            <v>92433406.956540644</v>
          </cell>
          <cell r="Z113">
            <v>92533784.017663404</v>
          </cell>
          <cell r="AA113">
            <v>92631487.596694201</v>
          </cell>
          <cell r="AB113">
            <v>94096591.900990099</v>
          </cell>
          <cell r="AC113">
            <v>94499477.436573327</v>
          </cell>
          <cell r="AD113">
            <v>94903598.723684192</v>
          </cell>
          <cell r="AE113">
            <v>95308935.428571418</v>
          </cell>
          <cell r="AF113">
            <v>95228955.147540972</v>
          </cell>
          <cell r="AG113">
            <v>95149250.337152183</v>
          </cell>
          <cell r="AH113">
            <v>95069838.117647052</v>
          </cell>
          <cell r="AI113">
            <v>95100234.107667208</v>
          </cell>
          <cell r="AJ113">
            <v>95130885.635179132</v>
          </cell>
          <cell r="AK113">
            <v>95161770.204878032</v>
          </cell>
          <cell r="AL113">
            <v>94935326.61038962</v>
          </cell>
          <cell r="AM113">
            <v>94709469.88006483</v>
          </cell>
          <cell r="AN113">
            <v>94484157.203883484</v>
          </cell>
          <cell r="AO113">
            <v>94368646.642972514</v>
          </cell>
          <cell r="AP113">
            <v>94253479.374193534</v>
          </cell>
          <cell r="AQ113">
            <v>94138652.057971001</v>
          </cell>
          <cell r="AR113">
            <v>94096147.02250804</v>
          </cell>
          <cell r="AS113">
            <v>94053907.473515257</v>
          </cell>
          <cell r="AT113">
            <v>94011902.019230753</v>
          </cell>
          <cell r="AU113">
            <v>94650422.975999981</v>
          </cell>
          <cell r="AV113">
            <v>95291681.405750796</v>
          </cell>
          <cell r="AW113">
            <v>95935685.511961699</v>
          </cell>
          <cell r="AX113">
            <v>96140213.65605095</v>
          </cell>
          <cell r="AY113">
            <v>96345165.691573918</v>
          </cell>
          <cell r="AZ113">
            <v>96550662.571428582</v>
          </cell>
          <cell r="BA113">
            <v>96752666.167987332</v>
          </cell>
          <cell r="BB113">
            <v>96955186.101265833</v>
          </cell>
          <cell r="BC113">
            <v>97158188.587677687</v>
          </cell>
          <cell r="BD113">
            <v>97357757.394321755</v>
          </cell>
          <cell r="BE113">
            <v>97557807.741732284</v>
          </cell>
          <cell r="BF113">
            <v>97758350.603773594</v>
          </cell>
          <cell r="BG113">
            <v>98341983.070643634</v>
          </cell>
          <cell r="BH113">
            <v>98927941.147335425</v>
          </cell>
          <cell r="BI113">
            <v>99516204.563380286</v>
          </cell>
          <cell r="BJ113">
            <v>99884302.987499997</v>
          </cell>
          <cell r="BK113">
            <v>100253440.81123243</v>
          </cell>
          <cell r="BL113">
            <v>100623639.47663552</v>
          </cell>
          <cell r="BM113">
            <v>100743632.79004665</v>
          </cell>
          <cell r="BN113">
            <v>100863982.11801243</v>
          </cell>
          <cell r="BO113">
            <v>100984616.76279071</v>
          </cell>
          <cell r="BP113">
            <v>101276651.20123838</v>
          </cell>
          <cell r="BQ113">
            <v>101569405.35394125</v>
          </cell>
          <cell r="BR113">
            <v>101862943.94444445</v>
          </cell>
          <cell r="BS113">
            <v>102220762.798151</v>
          </cell>
          <cell r="BT113">
            <v>102579604.06153846</v>
          </cell>
          <cell r="BU113">
            <v>102939436.42396311</v>
          </cell>
          <cell r="BV113">
            <v>103327810.89570551</v>
          </cell>
          <cell r="BW113">
            <v>103717315.51607962</v>
          </cell>
          <cell r="BX113">
            <v>104107966.78899081</v>
          </cell>
          <cell r="BY113">
            <v>104423865.85648854</v>
          </cell>
          <cell r="BZ113">
            <v>104740612.57317071</v>
          </cell>
          <cell r="CA113">
            <v>105058196.27397259</v>
          </cell>
          <cell r="CB113">
            <v>105370687.53191487</v>
          </cell>
          <cell r="CC113">
            <v>105684000.36418815</v>
          </cell>
          <cell r="CD113">
            <v>-2160000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</row>
        <row r="114">
          <cell r="B114" t="str">
            <v>can30341</v>
          </cell>
          <cell r="D114" t="str">
            <v>Park Pointe North</v>
          </cell>
          <cell r="V114">
            <v>135044798.11830768</v>
          </cell>
          <cell r="W114">
            <v>139272604.12102878</v>
          </cell>
          <cell r="X114">
            <v>139666124.93655589</v>
          </cell>
          <cell r="Y114">
            <v>140058462.89592761</v>
          </cell>
          <cell r="Z114">
            <v>140449617</v>
          </cell>
          <cell r="AA114">
            <v>140839594.7007519</v>
          </cell>
          <cell r="AB114">
            <v>140610106.97297293</v>
          </cell>
          <cell r="AC114">
            <v>140636213.9190405</v>
          </cell>
          <cell r="AD114">
            <v>140915951.99999997</v>
          </cell>
          <cell r="AE114">
            <v>141194849.59641257</v>
          </cell>
          <cell r="AF114">
            <v>141472918.8537313</v>
          </cell>
          <cell r="AG114">
            <v>141750157.19821161</v>
          </cell>
          <cell r="AH114">
            <v>142026572.51785713</v>
          </cell>
          <cell r="AI114">
            <v>142302160.13670135</v>
          </cell>
          <cell r="AJ114">
            <v>142576936.23738876</v>
          </cell>
          <cell r="AK114">
            <v>142850894.02666664</v>
          </cell>
          <cell r="AL114">
            <v>143124045.44378701</v>
          </cell>
          <cell r="AM114">
            <v>143396387.84047267</v>
          </cell>
          <cell r="AN114">
            <v>143047723.59292036</v>
          </cell>
          <cell r="AO114">
            <v>143017950.69808543</v>
          </cell>
          <cell r="AP114">
            <v>143239987.85294119</v>
          </cell>
          <cell r="AQ114">
            <v>143461368.79295155</v>
          </cell>
          <cell r="AR114">
            <v>143682100.52199414</v>
          </cell>
          <cell r="AS114">
            <v>143902187.94729137</v>
          </cell>
          <cell r="AT114">
            <v>144121631.84210527</v>
          </cell>
          <cell r="AU114">
            <v>144340432.9751825</v>
          </cell>
          <cell r="AV114">
            <v>144558598.25072885</v>
          </cell>
          <cell r="AW114">
            <v>144776126.35807857</v>
          </cell>
          <cell r="AX114">
            <v>144993024.15697673</v>
          </cell>
          <cell r="AY114">
            <v>145209290.31640059</v>
          </cell>
          <cell r="AZ114">
            <v>145380394.48695651</v>
          </cell>
          <cell r="BA114">
            <v>145699123.31114328</v>
          </cell>
          <cell r="BB114">
            <v>146018629.97687858</v>
          </cell>
          <cell r="BC114">
            <v>146338909.29870132</v>
          </cell>
          <cell r="BD114">
            <v>146253906.4668588</v>
          </cell>
          <cell r="BE114">
            <v>146169207.55683452</v>
          </cell>
          <cell r="BF114">
            <v>146084833.70689657</v>
          </cell>
          <cell r="BG114">
            <v>146149625.54375893</v>
          </cell>
          <cell r="BH114">
            <v>146214723.40401143</v>
          </cell>
          <cell r="BI114">
            <v>146280141.99141634</v>
          </cell>
          <cell r="BJ114">
            <v>146343755.93142858</v>
          </cell>
          <cell r="BK114">
            <v>146407690.0142653</v>
          </cell>
          <cell r="BL114">
            <v>146471924.66666669</v>
          </cell>
          <cell r="BM114">
            <v>146583807.36273113</v>
          </cell>
          <cell r="BN114">
            <v>146696037.03409091</v>
          </cell>
          <cell r="BO114">
            <v>146808618.22978726</v>
          </cell>
          <cell r="BP114">
            <v>146869718.94050989</v>
          </cell>
          <cell r="BQ114">
            <v>146931120.05091935</v>
          </cell>
          <cell r="BR114">
            <v>146992828.52542374</v>
          </cell>
          <cell r="BS114">
            <v>147052791.36812413</v>
          </cell>
          <cell r="BT114">
            <v>147113054.61971834</v>
          </cell>
          <cell r="BU114">
            <v>147173629.01265824</v>
          </cell>
          <cell r="BV114">
            <v>147232468.31460673</v>
          </cell>
          <cell r="BW114">
            <v>147291605.97475457</v>
          </cell>
          <cell r="BX114">
            <v>147351050.72268909</v>
          </cell>
          <cell r="BY114">
            <v>147408772.63216782</v>
          </cell>
          <cell r="BZ114">
            <v>147466800.75418994</v>
          </cell>
          <cell r="CA114">
            <v>147525116.03347278</v>
          </cell>
          <cell r="CB114">
            <v>147630135.40947077</v>
          </cell>
          <cell r="CC114">
            <v>147735488.27816412</v>
          </cell>
          <cell r="CD114">
            <v>-3849999.9999999995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</row>
        <row r="115">
          <cell r="B115" t="str">
            <v>granr80920</v>
          </cell>
          <cell r="D115" t="str">
            <v>Grand River Canyon</v>
          </cell>
          <cell r="V115">
            <v>105855568.0673037</v>
          </cell>
          <cell r="W115">
            <v>109455550.12290925</v>
          </cell>
          <cell r="X115">
            <v>109572004.44446696</v>
          </cell>
          <cell r="Y115">
            <v>109687893.04265402</v>
          </cell>
          <cell r="Z115">
            <v>109787749.15457413</v>
          </cell>
          <cell r="AA115">
            <v>109887288.54803149</v>
          </cell>
          <cell r="AB115">
            <v>110002010.32075471</v>
          </cell>
          <cell r="AC115">
            <v>110109330.989011</v>
          </cell>
          <cell r="AD115">
            <v>110287285.89968655</v>
          </cell>
          <cell r="AE115">
            <v>110464681.63380282</v>
          </cell>
          <cell r="AF115">
            <v>110641525.2</v>
          </cell>
          <cell r="AG115">
            <v>110817812.61154446</v>
          </cell>
          <cell r="AH115">
            <v>110993555.21495329</v>
          </cell>
          <cell r="AI115">
            <v>111168746.81804045</v>
          </cell>
          <cell r="AJ115">
            <v>111343400.88819876</v>
          </cell>
          <cell r="AK115">
            <v>111517509.04186046</v>
          </cell>
          <cell r="AL115">
            <v>111691078.16099073</v>
          </cell>
          <cell r="AM115">
            <v>111864110.74497683</v>
          </cell>
          <cell r="AN115">
            <v>112236537.16666667</v>
          </cell>
          <cell r="AO115">
            <v>112447937.95377506</v>
          </cell>
          <cell r="AP115">
            <v>112729037.92615384</v>
          </cell>
          <cell r="AQ115">
            <v>113009278.61751153</v>
          </cell>
          <cell r="AR115">
            <v>113288653.21472393</v>
          </cell>
          <cell r="AS115">
            <v>113567178.5972435</v>
          </cell>
          <cell r="AT115">
            <v>113844847.92660549</v>
          </cell>
          <cell r="AU115">
            <v>114121671.55419849</v>
          </cell>
          <cell r="AV115">
            <v>114397651.20731707</v>
          </cell>
          <cell r="AW115">
            <v>114672788.60273972</v>
          </cell>
          <cell r="AX115">
            <v>114947091.84802429</v>
          </cell>
          <cell r="AY115">
            <v>115220562.61001518</v>
          </cell>
          <cell r="AZ115">
            <v>114214918.63636363</v>
          </cell>
          <cell r="BA115">
            <v>114099194.77760968</v>
          </cell>
          <cell r="BB115">
            <v>113983807.48640484</v>
          </cell>
          <cell r="BC115">
            <v>113868761.48416293</v>
          </cell>
          <cell r="BD115">
            <v>114680067.39759037</v>
          </cell>
          <cell r="BE115">
            <v>115495946.41804513</v>
          </cell>
          <cell r="BF115">
            <v>116316445.83783785</v>
          </cell>
          <cell r="BG115">
            <v>116967412.55172414</v>
          </cell>
          <cell r="BH115">
            <v>117621394.54491016</v>
          </cell>
          <cell r="BI115">
            <v>118278390.51121078</v>
          </cell>
          <cell r="BJ115">
            <v>117772115.74925373</v>
          </cell>
          <cell r="BK115">
            <v>117267715.90461999</v>
          </cell>
          <cell r="BL115">
            <v>116765178.21428573</v>
          </cell>
          <cell r="BM115">
            <v>116684880.92719169</v>
          </cell>
          <cell r="BN115">
            <v>116604867.15133531</v>
          </cell>
          <cell r="BO115">
            <v>116525144.26666668</v>
          </cell>
          <cell r="BP115">
            <v>116597693.87573965</v>
          </cell>
          <cell r="BQ115">
            <v>116670530.60561301</v>
          </cell>
          <cell r="BR115">
            <v>116743649.04424781</v>
          </cell>
          <cell r="BS115">
            <v>117494098.40942565</v>
          </cell>
          <cell r="BT115">
            <v>118248453.84705883</v>
          </cell>
          <cell r="BU115">
            <v>119006720.72246699</v>
          </cell>
          <cell r="BV115">
            <v>119112137.20821114</v>
          </cell>
          <cell r="BW115">
            <v>119217869.34114201</v>
          </cell>
          <cell r="BX115">
            <v>119323934.52631579</v>
          </cell>
          <cell r="BY115">
            <v>119202456.56058393</v>
          </cell>
          <cell r="BZ115">
            <v>119081326.35568514</v>
          </cell>
          <cell r="CA115">
            <v>118960527.93013099</v>
          </cell>
          <cell r="CB115">
            <v>118727200.88372093</v>
          </cell>
          <cell r="CC115">
            <v>118494457.07982582</v>
          </cell>
          <cell r="CD115">
            <v>-2295652.1739130435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</row>
        <row r="116">
          <cell r="B116" t="str">
            <v>presro78728</v>
          </cell>
          <cell r="D116" t="str">
            <v>Preserve at Rolling Oaks</v>
          </cell>
          <cell r="V116">
            <v>96971874.598115459</v>
          </cell>
          <cell r="W116">
            <v>98092033.684637874</v>
          </cell>
          <cell r="X116">
            <v>98203098.340405181</v>
          </cell>
          <cell r="Y116">
            <v>98313492.472250447</v>
          </cell>
          <cell r="Z116">
            <v>98416437.816614598</v>
          </cell>
          <cell r="AA116">
            <v>98515313.500897914</v>
          </cell>
          <cell r="AB116">
            <v>98620904.17582418</v>
          </cell>
          <cell r="AC116">
            <v>97004957.462522835</v>
          </cell>
          <cell r="AD116">
            <v>95404813.62043798</v>
          </cell>
          <cell r="AE116">
            <v>93820325.311475411</v>
          </cell>
          <cell r="AF116">
            <v>94410988.167272717</v>
          </cell>
          <cell r="AG116">
            <v>95003894.94010888</v>
          </cell>
          <cell r="AH116">
            <v>95599069.04347828</v>
          </cell>
          <cell r="AI116">
            <v>96231010.068716109</v>
          </cell>
          <cell r="AJ116">
            <v>96865485.20577617</v>
          </cell>
          <cell r="AK116">
            <v>97502479.783783808</v>
          </cell>
          <cell r="AL116">
            <v>97307929.748201445</v>
          </cell>
          <cell r="AM116">
            <v>97113957.867145434</v>
          </cell>
          <cell r="AN116">
            <v>96920527.806451619</v>
          </cell>
          <cell r="AO116">
            <v>95102674.067978531</v>
          </cell>
          <cell r="AP116">
            <v>93304795.628571436</v>
          </cell>
          <cell r="AQ116">
            <v>91526719.700534746</v>
          </cell>
          <cell r="AR116">
            <v>91343791.857651278</v>
          </cell>
          <cell r="AS116">
            <v>91161361.918294862</v>
          </cell>
          <cell r="AT116">
            <v>90979490.489361688</v>
          </cell>
          <cell r="AU116">
            <v>91745660.6442478</v>
          </cell>
          <cell r="AV116">
            <v>92515636.7491166</v>
          </cell>
          <cell r="AW116">
            <v>93289292.126984134</v>
          </cell>
          <cell r="AX116">
            <v>93671216.683098584</v>
          </cell>
          <cell r="AY116">
            <v>94054262.108963102</v>
          </cell>
          <cell r="AZ116">
            <v>94438374.315789476</v>
          </cell>
          <cell r="BA116">
            <v>92938400.070052534</v>
          </cell>
          <cell r="BB116">
            <v>91452297.713286743</v>
          </cell>
          <cell r="BC116">
            <v>89979993.486910984</v>
          </cell>
          <cell r="BD116">
            <v>89848294.494773492</v>
          </cell>
          <cell r="BE116">
            <v>89716983.026086971</v>
          </cell>
          <cell r="BF116">
            <v>89586049.312500015</v>
          </cell>
          <cell r="BG116">
            <v>90383008.117850944</v>
          </cell>
          <cell r="BH116">
            <v>91184007.861591712</v>
          </cell>
          <cell r="BI116">
            <v>91989069.015544057</v>
          </cell>
          <cell r="BJ116">
            <v>92132302.46896553</v>
          </cell>
          <cell r="BK116">
            <v>92275922.974182457</v>
          </cell>
          <cell r="BL116">
            <v>92419916.041237116</v>
          </cell>
          <cell r="BM116">
            <v>91316876.850771859</v>
          </cell>
          <cell r="BN116">
            <v>90221557.746575326</v>
          </cell>
          <cell r="BO116">
            <v>89133934.523076937</v>
          </cell>
          <cell r="BP116">
            <v>89004114.98293516</v>
          </cell>
          <cell r="BQ116">
            <v>88874680.783645675</v>
          </cell>
          <cell r="BR116">
            <v>88745595.612244889</v>
          </cell>
          <cell r="BS116">
            <v>89118003.239388794</v>
          </cell>
          <cell r="BT116">
            <v>89491484.989830524</v>
          </cell>
          <cell r="BU116">
            <v>89866050.456852794</v>
          </cell>
          <cell r="BV116">
            <v>89826159.283783779</v>
          </cell>
          <cell r="BW116">
            <v>89786513.443507597</v>
          </cell>
          <cell r="BX116">
            <v>89747150.36363636</v>
          </cell>
          <cell r="BY116">
            <v>89480563.018487394</v>
          </cell>
          <cell r="BZ116">
            <v>89214703.550335571</v>
          </cell>
          <cell r="CA116">
            <v>88949539.356783912</v>
          </cell>
          <cell r="CB116">
            <v>88910441.879598662</v>
          </cell>
          <cell r="CC116">
            <v>88871606.143572643</v>
          </cell>
          <cell r="CD116">
            <v>-2964000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</row>
        <row r="117">
          <cell r="B117" t="str">
            <v>casn28216</v>
          </cell>
          <cell r="D117" t="str">
            <v>Cascades at Northlake</v>
          </cell>
          <cell r="V117">
            <v>105263000</v>
          </cell>
          <cell r="W117">
            <v>105263000</v>
          </cell>
          <cell r="X117">
            <v>105263000</v>
          </cell>
          <cell r="Y117">
            <v>105263000</v>
          </cell>
          <cell r="Z117">
            <v>105263000</v>
          </cell>
          <cell r="AA117">
            <v>105263000</v>
          </cell>
          <cell r="AB117">
            <v>105263000</v>
          </cell>
          <cell r="AC117">
            <v>105263000</v>
          </cell>
          <cell r="AD117">
            <v>105263000</v>
          </cell>
          <cell r="AE117">
            <v>105263000</v>
          </cell>
          <cell r="AF117">
            <v>105263000</v>
          </cell>
          <cell r="AG117">
            <v>105263000</v>
          </cell>
          <cell r="AH117">
            <v>105263000</v>
          </cell>
          <cell r="AI117">
            <v>105263000</v>
          </cell>
          <cell r="AJ117">
            <v>105263000</v>
          </cell>
          <cell r="AK117">
            <v>105263000</v>
          </cell>
          <cell r="AL117">
            <v>105263000</v>
          </cell>
          <cell r="AM117">
            <v>105263000</v>
          </cell>
          <cell r="AN117">
            <v>105263000</v>
          </cell>
          <cell r="AO117">
            <v>105263000</v>
          </cell>
          <cell r="AP117">
            <v>105263000</v>
          </cell>
          <cell r="AQ117">
            <v>105263000</v>
          </cell>
          <cell r="AR117">
            <v>105263000</v>
          </cell>
          <cell r="AS117">
            <v>105263000</v>
          </cell>
          <cell r="AT117">
            <v>105263000</v>
          </cell>
          <cell r="AU117">
            <v>105263000</v>
          </cell>
          <cell r="AV117">
            <v>105263000</v>
          </cell>
          <cell r="AW117">
            <v>105263000</v>
          </cell>
          <cell r="AX117">
            <v>105263000</v>
          </cell>
          <cell r="AY117">
            <v>105263000</v>
          </cell>
          <cell r="AZ117">
            <v>105263000</v>
          </cell>
          <cell r="BA117">
            <v>105263000</v>
          </cell>
          <cell r="BB117">
            <v>105263000</v>
          </cell>
          <cell r="BC117">
            <v>105263000</v>
          </cell>
          <cell r="BD117">
            <v>105263000</v>
          </cell>
          <cell r="BE117">
            <v>105263000</v>
          </cell>
          <cell r="BF117">
            <v>105263000</v>
          </cell>
          <cell r="BG117">
            <v>105263000</v>
          </cell>
          <cell r="BH117">
            <v>105263000</v>
          </cell>
          <cell r="BI117">
            <v>105263000</v>
          </cell>
          <cell r="BJ117">
            <v>105263000</v>
          </cell>
          <cell r="BK117">
            <v>105263000</v>
          </cell>
          <cell r="BL117">
            <v>105263000</v>
          </cell>
          <cell r="BM117">
            <v>105263000</v>
          </cell>
          <cell r="BN117">
            <v>105263000</v>
          </cell>
          <cell r="BO117">
            <v>105263000</v>
          </cell>
          <cell r="BP117">
            <v>105263000</v>
          </cell>
          <cell r="BQ117">
            <v>105263000</v>
          </cell>
          <cell r="BR117">
            <v>105263000</v>
          </cell>
          <cell r="BS117">
            <v>105263000</v>
          </cell>
          <cell r="BT117">
            <v>105263000</v>
          </cell>
          <cell r="BU117">
            <v>105263000</v>
          </cell>
          <cell r="BV117">
            <v>105263000</v>
          </cell>
          <cell r="BW117">
            <v>105263000</v>
          </cell>
          <cell r="BX117">
            <v>105263000</v>
          </cell>
          <cell r="BY117">
            <v>105263000</v>
          </cell>
          <cell r="BZ117">
            <v>105263000</v>
          </cell>
          <cell r="CA117">
            <v>105263000</v>
          </cell>
          <cell r="CB117">
            <v>105263000</v>
          </cell>
          <cell r="CC117">
            <v>105263000</v>
          </cell>
          <cell r="CD117">
            <v>105263000</v>
          </cell>
          <cell r="CE117">
            <v>105263000</v>
          </cell>
          <cell r="CF117">
            <v>105263000</v>
          </cell>
          <cell r="CG117">
            <v>105263000</v>
          </cell>
          <cell r="CH117">
            <v>105263000</v>
          </cell>
          <cell r="CI117">
            <v>105263000</v>
          </cell>
          <cell r="CJ117">
            <v>105263000</v>
          </cell>
          <cell r="CK117">
            <v>105263000</v>
          </cell>
          <cell r="CL117">
            <v>105263000</v>
          </cell>
          <cell r="CM117">
            <v>105263000</v>
          </cell>
          <cell r="CN117">
            <v>105263000</v>
          </cell>
          <cell r="CO117">
            <v>105263000</v>
          </cell>
          <cell r="CP117">
            <v>105263000</v>
          </cell>
        </row>
        <row r="118">
          <cell r="B118" t="str">
            <v>attc89121</v>
          </cell>
          <cell r="D118" t="str">
            <v>Vegas Portfolio</v>
          </cell>
          <cell r="V118">
            <v>20196649.199999999</v>
          </cell>
          <cell r="W118">
            <v>20334157.217115689</v>
          </cell>
          <cell r="X118">
            <v>19652546.848101262</v>
          </cell>
          <cell r="Y118">
            <v>20016738.199052133</v>
          </cell>
          <cell r="Z118">
            <v>20442736.050473187</v>
          </cell>
          <cell r="AA118">
            <v>20635762.960629921</v>
          </cell>
          <cell r="AB118">
            <v>20994933.735849056</v>
          </cell>
          <cell r="AC118">
            <v>21150651.108320255</v>
          </cell>
          <cell r="AD118">
            <v>21300965.548589341</v>
          </cell>
          <cell r="AE118">
            <v>21233898.985915493</v>
          </cell>
          <cell r="AF118">
            <v>21261999.037500005</v>
          </cell>
          <cell r="AG118">
            <v>21408246.3650546</v>
          </cell>
          <cell r="AH118">
            <v>21446768.747663554</v>
          </cell>
          <cell r="AI118">
            <v>21619213.082426131</v>
          </cell>
          <cell r="AJ118">
            <v>21775019.701863356</v>
          </cell>
          <cell r="AK118">
            <v>21914066.065116279</v>
          </cell>
          <cell r="AL118">
            <v>22028975.052631583</v>
          </cell>
          <cell r="AM118">
            <v>22119648.204018548</v>
          </cell>
          <cell r="AN118">
            <v>22185994.333333332</v>
          </cell>
          <cell r="AO118">
            <v>22178307.383667182</v>
          </cell>
          <cell r="AP118">
            <v>22096898.750769231</v>
          </cell>
          <cell r="AQ118">
            <v>21942091.188940089</v>
          </cell>
          <cell r="AR118">
            <v>21844415.65030675</v>
          </cell>
          <cell r="AS118">
            <v>21803547.087289434</v>
          </cell>
          <cell r="AT118">
            <v>21819160.348623853</v>
          </cell>
          <cell r="AU118">
            <v>21857293.758778628</v>
          </cell>
          <cell r="AV118">
            <v>21917974.719512198</v>
          </cell>
          <cell r="AW118">
            <v>22001232.438356161</v>
          </cell>
          <cell r="AX118">
            <v>22092068.188449848</v>
          </cell>
          <cell r="AY118">
            <v>22190506.90743551</v>
          </cell>
          <cell r="AZ118">
            <v>22296579.927272726</v>
          </cell>
          <cell r="BA118">
            <v>22349913.331316188</v>
          </cell>
          <cell r="BB118">
            <v>22350506.845921453</v>
          </cell>
          <cell r="BC118">
            <v>22298364.54298643</v>
          </cell>
          <cell r="BD118">
            <v>22253621.638554219</v>
          </cell>
          <cell r="BE118">
            <v>22216246.809022557</v>
          </cell>
          <cell r="BF118">
            <v>22186213.189189196</v>
          </cell>
          <cell r="BG118">
            <v>22167009.337331336</v>
          </cell>
          <cell r="BH118">
            <v>22158611.730538923</v>
          </cell>
          <cell r="BI118">
            <v>22160992.789237671</v>
          </cell>
          <cell r="BJ118">
            <v>22170304.262686569</v>
          </cell>
          <cell r="BK118">
            <v>22186535.874813709</v>
          </cell>
          <cell r="BL118">
            <v>22209683.732142858</v>
          </cell>
          <cell r="BM118">
            <v>22233224.968796436</v>
          </cell>
          <cell r="BN118">
            <v>22257162.000000004</v>
          </cell>
          <cell r="BO118">
            <v>22281486.880000003</v>
          </cell>
          <cell r="BP118">
            <v>22298495.378698226</v>
          </cell>
          <cell r="BQ118">
            <v>22308197.211225998</v>
          </cell>
          <cell r="BR118">
            <v>22310595.716814164</v>
          </cell>
          <cell r="BS118">
            <v>22316713.290132549</v>
          </cell>
          <cell r="BT118">
            <v>22326532.994117651</v>
          </cell>
          <cell r="BU118">
            <v>22340067.911894273</v>
          </cell>
          <cell r="BV118">
            <v>22353444.739002936</v>
          </cell>
          <cell r="BW118">
            <v>22366674.922401171</v>
          </cell>
          <cell r="BX118">
            <v>22379750.578947369</v>
          </cell>
          <cell r="BY118">
            <v>22400126.697810218</v>
          </cell>
          <cell r="BZ118">
            <v>22427806.145772595</v>
          </cell>
          <cell r="CA118">
            <v>22462785.58951965</v>
          </cell>
          <cell r="CB118">
            <v>22494126.034883723</v>
          </cell>
          <cell r="CC118">
            <v>22521823.001451381</v>
          </cell>
          <cell r="CD118">
            <v>-939130.43478260865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</row>
        <row r="119">
          <cell r="B119" t="str">
            <v>attvv89102</v>
          </cell>
          <cell r="D119" t="str">
            <v>Vegas Portfolio</v>
          </cell>
          <cell r="V119">
            <v>45158482.379999995</v>
          </cell>
          <cell r="W119">
            <v>45831935.021630615</v>
          </cell>
          <cell r="X119">
            <v>45312557.740863778</v>
          </cell>
          <cell r="Y119">
            <v>45923073.611940295</v>
          </cell>
          <cell r="Z119">
            <v>46374035.423841052</v>
          </cell>
          <cell r="AA119">
            <v>46618628.37024793</v>
          </cell>
          <cell r="AB119">
            <v>46852883.88118811</v>
          </cell>
          <cell r="AC119">
            <v>46816078.477759473</v>
          </cell>
          <cell r="AD119">
            <v>47043785.486842096</v>
          </cell>
          <cell r="AE119">
            <v>47396417.438423641</v>
          </cell>
          <cell r="AF119">
            <v>47904845.311475411</v>
          </cell>
          <cell r="AG119">
            <v>48157499.783960722</v>
          </cell>
          <cell r="AH119">
            <v>48546096.705882348</v>
          </cell>
          <cell r="AI119">
            <v>48841556.711256117</v>
          </cell>
          <cell r="AJ119">
            <v>49134236.716612369</v>
          </cell>
          <cell r="AK119">
            <v>49424108.604878046</v>
          </cell>
          <cell r="AL119">
            <v>49561076.571428575</v>
          </cell>
          <cell r="AM119">
            <v>49545214.424635328</v>
          </cell>
          <cell r="AN119">
            <v>49376586.058252431</v>
          </cell>
          <cell r="AO119">
            <v>49305100.827140547</v>
          </cell>
          <cell r="AP119">
            <v>49330494.058064513</v>
          </cell>
          <cell r="AQ119">
            <v>49452502.724637672</v>
          </cell>
          <cell r="AR119">
            <v>49557789.434083603</v>
          </cell>
          <cell r="AS119">
            <v>49646344.507223114</v>
          </cell>
          <cell r="AT119">
            <v>49718151.692307696</v>
          </cell>
          <cell r="AU119">
            <v>49811147.711999997</v>
          </cell>
          <cell r="AV119">
            <v>49925354.089456871</v>
          </cell>
          <cell r="AW119">
            <v>50060789.684210524</v>
          </cell>
          <cell r="AX119">
            <v>50182621.509554133</v>
          </cell>
          <cell r="AY119">
            <v>50290814.117647059</v>
          </cell>
          <cell r="AZ119">
            <v>50385354.971428566</v>
          </cell>
          <cell r="BA119">
            <v>50471858.282091923</v>
          </cell>
          <cell r="BB119">
            <v>50550328.93670886</v>
          </cell>
          <cell r="BC119">
            <v>50620758.540284358</v>
          </cell>
          <cell r="BD119">
            <v>50683405.570977911</v>
          </cell>
          <cell r="BE119">
            <v>50738264.787401572</v>
          </cell>
          <cell r="BF119">
            <v>50785346.603773586</v>
          </cell>
          <cell r="BG119">
            <v>50824186.248037681</v>
          </cell>
          <cell r="BH119">
            <v>50854791.836990595</v>
          </cell>
          <cell r="BI119">
            <v>50877166.760563381</v>
          </cell>
          <cell r="BJ119">
            <v>50906416.443749994</v>
          </cell>
          <cell r="BK119">
            <v>50942528.255850233</v>
          </cell>
          <cell r="BL119">
            <v>50985502.990654215</v>
          </cell>
          <cell r="BM119">
            <v>51042901.604976662</v>
          </cell>
          <cell r="BN119">
            <v>51114733.322981365</v>
          </cell>
          <cell r="BO119">
            <v>51200998.158139534</v>
          </cell>
          <cell r="BP119">
            <v>51272497.170278639</v>
          </cell>
          <cell r="BQ119">
            <v>51329235.95054096</v>
          </cell>
          <cell r="BR119">
            <v>51371204.944444448</v>
          </cell>
          <cell r="BS119">
            <v>51420432.314329736</v>
          </cell>
          <cell r="BT119">
            <v>51476923.772307687</v>
          </cell>
          <cell r="BU119">
            <v>51540669.069124423</v>
          </cell>
          <cell r="BV119">
            <v>51611568.294478528</v>
          </cell>
          <cell r="BW119">
            <v>51689620.722817756</v>
          </cell>
          <cell r="BX119">
            <v>51774838.788990818</v>
          </cell>
          <cell r="BY119">
            <v>51859724.097709917</v>
          </cell>
          <cell r="BZ119">
            <v>51944282.506097555</v>
          </cell>
          <cell r="CA119">
            <v>52028515.616438344</v>
          </cell>
          <cell r="CB119">
            <v>52119902.243161082</v>
          </cell>
          <cell r="CC119">
            <v>52218452.321699545</v>
          </cell>
          <cell r="CD119">
            <v>-1876363.6363636362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</row>
        <row r="120">
          <cell r="B120" t="str">
            <v>attw89108</v>
          </cell>
          <cell r="D120" t="str">
            <v>Vegas Portfolio</v>
          </cell>
          <cell r="V120">
            <v>11564396.057142859</v>
          </cell>
          <cell r="W120">
            <v>11720970.713153725</v>
          </cell>
          <cell r="X120">
            <v>11404871.373417722</v>
          </cell>
          <cell r="Y120">
            <v>11509407.071090046</v>
          </cell>
          <cell r="Z120">
            <v>11736217.419558359</v>
          </cell>
          <cell r="AA120">
            <v>11837813.839370079</v>
          </cell>
          <cell r="AB120">
            <v>11947097.377358491</v>
          </cell>
          <cell r="AC120">
            <v>12098924.251177397</v>
          </cell>
          <cell r="AD120">
            <v>12192241.03448276</v>
          </cell>
          <cell r="AE120">
            <v>12240646.084507043</v>
          </cell>
          <cell r="AF120">
            <v>12308089.050000003</v>
          </cell>
          <cell r="AG120">
            <v>12540490.20280811</v>
          </cell>
          <cell r="AH120">
            <v>12617796.224299068</v>
          </cell>
          <cell r="AI120">
            <v>12711118.451010887</v>
          </cell>
          <cell r="AJ120">
            <v>12798003.633540373</v>
          </cell>
          <cell r="AK120">
            <v>12878403.293023257</v>
          </cell>
          <cell r="AL120">
            <v>12950725.987616099</v>
          </cell>
          <cell r="AM120">
            <v>13014931.159196293</v>
          </cell>
          <cell r="AN120">
            <v>13070984.777777778</v>
          </cell>
          <cell r="AO120">
            <v>13098316.881355934</v>
          </cell>
          <cell r="AP120">
            <v>13096949.926153846</v>
          </cell>
          <cell r="AQ120">
            <v>13066902.138248848</v>
          </cell>
          <cell r="AR120">
            <v>13055345.171779143</v>
          </cell>
          <cell r="AS120">
            <v>13062241.433384381</v>
          </cell>
          <cell r="AT120">
            <v>13087546.623853212</v>
          </cell>
          <cell r="AU120">
            <v>13114372.396946566</v>
          </cell>
          <cell r="AV120">
            <v>13142718.164634146</v>
          </cell>
          <cell r="AW120">
            <v>13172585.534246575</v>
          </cell>
          <cell r="AX120">
            <v>13219143.26443769</v>
          </cell>
          <cell r="AY120">
            <v>13282453.693474963</v>
          </cell>
          <cell r="AZ120">
            <v>13362574.472727273</v>
          </cell>
          <cell r="BA120">
            <v>13422426.426626323</v>
          </cell>
          <cell r="BB120">
            <v>13461948.924471298</v>
          </cell>
          <cell r="BC120">
            <v>13481075.29411765</v>
          </cell>
          <cell r="BD120">
            <v>13494474.271084338</v>
          </cell>
          <cell r="BE120">
            <v>13502139.969924813</v>
          </cell>
          <cell r="BF120">
            <v>13504090.108108109</v>
          </cell>
          <cell r="BG120">
            <v>13509584.851574212</v>
          </cell>
          <cell r="BH120">
            <v>13518627.251497004</v>
          </cell>
          <cell r="BI120">
            <v>13531214.098654712</v>
          </cell>
          <cell r="BJ120">
            <v>13545228.680597017</v>
          </cell>
          <cell r="BK120">
            <v>13560681.675111774</v>
          </cell>
          <cell r="BL120">
            <v>13577566.392857146</v>
          </cell>
          <cell r="BM120">
            <v>13599909.361069838</v>
          </cell>
          <cell r="BN120">
            <v>13627719.827893177</v>
          </cell>
          <cell r="BO120">
            <v>13660996.106666669</v>
          </cell>
          <cell r="BP120">
            <v>13690655.627218936</v>
          </cell>
          <cell r="BQ120">
            <v>13716693.731166912</v>
          </cell>
          <cell r="BR120">
            <v>13739105.681415932</v>
          </cell>
          <cell r="BS120">
            <v>13763317.466863036</v>
          </cell>
          <cell r="BT120">
            <v>13789320.935294118</v>
          </cell>
          <cell r="BU120">
            <v>13817133.303964758</v>
          </cell>
          <cell r="BV120">
            <v>13843071.923753666</v>
          </cell>
          <cell r="BW120">
            <v>13867141.019033678</v>
          </cell>
          <cell r="BX120">
            <v>13889336.421052633</v>
          </cell>
          <cell r="BY120">
            <v>13915012.62481752</v>
          </cell>
          <cell r="BZ120">
            <v>13944168.682215743</v>
          </cell>
          <cell r="CA120">
            <v>13976805.484716156</v>
          </cell>
          <cell r="CB120">
            <v>14011186.918604651</v>
          </cell>
          <cell r="CC120">
            <v>14047313.32946299</v>
          </cell>
          <cell r="CD120">
            <v>-500869.5652173913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</row>
        <row r="121">
          <cell r="B121" t="str">
            <v>bar30680</v>
          </cell>
          <cell r="D121" t="str">
            <v>Barrow</v>
          </cell>
          <cell r="V121">
            <v>1762636</v>
          </cell>
          <cell r="W121">
            <v>1762636</v>
          </cell>
          <cell r="X121">
            <v>1762636</v>
          </cell>
          <cell r="Y121">
            <v>1762636</v>
          </cell>
          <cell r="Z121">
            <v>1762636</v>
          </cell>
          <cell r="AA121">
            <v>1762636</v>
          </cell>
          <cell r="AB121">
            <v>1762636</v>
          </cell>
          <cell r="AC121">
            <v>1762636</v>
          </cell>
          <cell r="AD121">
            <v>1762636</v>
          </cell>
          <cell r="AE121">
            <v>1762636</v>
          </cell>
          <cell r="AF121">
            <v>1762636</v>
          </cell>
          <cell r="AG121">
            <v>1762636</v>
          </cell>
          <cell r="AH121">
            <v>1762636</v>
          </cell>
          <cell r="AI121">
            <v>1762636</v>
          </cell>
          <cell r="AJ121">
            <v>1762636</v>
          </cell>
          <cell r="AK121">
            <v>1762636</v>
          </cell>
          <cell r="AL121">
            <v>1762636</v>
          </cell>
          <cell r="AM121">
            <v>1762636</v>
          </cell>
          <cell r="AN121">
            <v>1762636</v>
          </cell>
          <cell r="AO121">
            <v>1762636</v>
          </cell>
          <cell r="AP121">
            <v>1762636</v>
          </cell>
          <cell r="AQ121">
            <v>1762636</v>
          </cell>
          <cell r="AR121">
            <v>1762636</v>
          </cell>
          <cell r="AS121">
            <v>1762636</v>
          </cell>
          <cell r="AT121">
            <v>1762636</v>
          </cell>
          <cell r="AU121">
            <v>1762636</v>
          </cell>
          <cell r="AV121">
            <v>1762636</v>
          </cell>
          <cell r="AW121">
            <v>1762636</v>
          </cell>
          <cell r="AX121">
            <v>1762636</v>
          </cell>
          <cell r="AY121">
            <v>1762636</v>
          </cell>
          <cell r="AZ121">
            <v>1762636</v>
          </cell>
          <cell r="BA121">
            <v>1762636</v>
          </cell>
          <cell r="BB121">
            <v>1762636</v>
          </cell>
          <cell r="BC121">
            <v>1762636</v>
          </cell>
          <cell r="BD121">
            <v>1762636</v>
          </cell>
          <cell r="BE121">
            <v>1762636</v>
          </cell>
          <cell r="BF121">
            <v>1762636</v>
          </cell>
          <cell r="BG121">
            <v>1762636</v>
          </cell>
          <cell r="BH121">
            <v>1762636</v>
          </cell>
          <cell r="BI121">
            <v>1762636</v>
          </cell>
          <cell r="BJ121">
            <v>1762636</v>
          </cell>
          <cell r="BK121">
            <v>1762636</v>
          </cell>
          <cell r="BL121">
            <v>1762636</v>
          </cell>
          <cell r="BM121">
            <v>1762636</v>
          </cell>
          <cell r="BN121">
            <v>1762636</v>
          </cell>
          <cell r="BO121">
            <v>1762636</v>
          </cell>
          <cell r="BP121">
            <v>1762636</v>
          </cell>
          <cell r="BQ121">
            <v>1762636</v>
          </cell>
          <cell r="BR121">
            <v>1762636</v>
          </cell>
          <cell r="BS121">
            <v>1762636</v>
          </cell>
          <cell r="BT121">
            <v>1762636</v>
          </cell>
          <cell r="BU121">
            <v>1762636</v>
          </cell>
          <cell r="BV121">
            <v>1762636</v>
          </cell>
          <cell r="BW121">
            <v>1762636</v>
          </cell>
          <cell r="BX121">
            <v>1762636</v>
          </cell>
          <cell r="BY121">
            <v>1762636</v>
          </cell>
          <cell r="BZ121">
            <v>1762636</v>
          </cell>
          <cell r="CA121">
            <v>1762636</v>
          </cell>
          <cell r="CB121">
            <v>1762636</v>
          </cell>
          <cell r="CC121">
            <v>1762636</v>
          </cell>
          <cell r="CD121">
            <v>1762636</v>
          </cell>
          <cell r="CE121">
            <v>1762636</v>
          </cell>
          <cell r="CF121">
            <v>1762636</v>
          </cell>
          <cell r="CG121">
            <v>1762636</v>
          </cell>
          <cell r="CH121">
            <v>1762636</v>
          </cell>
          <cell r="CI121">
            <v>1762636</v>
          </cell>
          <cell r="CJ121">
            <v>1762636</v>
          </cell>
          <cell r="CK121">
            <v>1762636</v>
          </cell>
          <cell r="CL121">
            <v>1762636</v>
          </cell>
          <cell r="CM121">
            <v>1762636</v>
          </cell>
          <cell r="CN121">
            <v>1762636</v>
          </cell>
          <cell r="CO121">
            <v>1762636</v>
          </cell>
          <cell r="CP121">
            <v>1762636</v>
          </cell>
        </row>
        <row r="122">
          <cell r="B122" t="str">
            <v>bil39530</v>
          </cell>
          <cell r="D122" t="str">
            <v>Biloxi</v>
          </cell>
          <cell r="V122">
            <v>3000000</v>
          </cell>
          <cell r="W122">
            <v>3000000</v>
          </cell>
          <cell r="X122">
            <v>3000000</v>
          </cell>
          <cell r="Y122">
            <v>3000000</v>
          </cell>
          <cell r="Z122">
            <v>3000000</v>
          </cell>
          <cell r="AA122">
            <v>3000000</v>
          </cell>
          <cell r="AB122">
            <v>3000000</v>
          </cell>
          <cell r="AC122">
            <v>3000000</v>
          </cell>
          <cell r="AD122">
            <v>3000000</v>
          </cell>
          <cell r="AE122">
            <v>3000000</v>
          </cell>
          <cell r="AF122">
            <v>3000000</v>
          </cell>
          <cell r="AG122">
            <v>3000000</v>
          </cell>
          <cell r="AH122">
            <v>3000000</v>
          </cell>
          <cell r="AI122">
            <v>3000000</v>
          </cell>
          <cell r="AJ122">
            <v>3000000</v>
          </cell>
          <cell r="AK122">
            <v>3000000</v>
          </cell>
          <cell r="AL122">
            <v>3000000</v>
          </cell>
          <cell r="AM122">
            <v>3000000</v>
          </cell>
          <cell r="AN122">
            <v>3000000</v>
          </cell>
          <cell r="AO122">
            <v>3000000</v>
          </cell>
          <cell r="AP122">
            <v>3000000</v>
          </cell>
          <cell r="AQ122">
            <v>3000000</v>
          </cell>
          <cell r="AR122">
            <v>3000000</v>
          </cell>
          <cell r="AS122">
            <v>3000000</v>
          </cell>
          <cell r="AT122">
            <v>3000000</v>
          </cell>
          <cell r="AU122">
            <v>3000000</v>
          </cell>
          <cell r="AV122">
            <v>3000000</v>
          </cell>
          <cell r="AW122">
            <v>3000000</v>
          </cell>
          <cell r="AX122">
            <v>3000000</v>
          </cell>
          <cell r="AY122">
            <v>3000000</v>
          </cell>
          <cell r="AZ122">
            <v>3000000</v>
          </cell>
          <cell r="BA122">
            <v>3000000</v>
          </cell>
          <cell r="BB122">
            <v>3000000</v>
          </cell>
          <cell r="BC122">
            <v>3000000</v>
          </cell>
          <cell r="BD122">
            <v>3000000</v>
          </cell>
          <cell r="BE122">
            <v>3000000</v>
          </cell>
          <cell r="BF122">
            <v>3000000</v>
          </cell>
          <cell r="BG122">
            <v>3000000</v>
          </cell>
          <cell r="BH122">
            <v>3000000</v>
          </cell>
          <cell r="BI122">
            <v>3000000</v>
          </cell>
          <cell r="BJ122">
            <v>3000000</v>
          </cell>
          <cell r="BK122">
            <v>3000000</v>
          </cell>
          <cell r="BL122">
            <v>3000000</v>
          </cell>
          <cell r="BM122">
            <v>3000000</v>
          </cell>
          <cell r="BN122">
            <v>3000000</v>
          </cell>
          <cell r="BO122">
            <v>3000000</v>
          </cell>
          <cell r="BP122">
            <v>3000000</v>
          </cell>
          <cell r="BQ122">
            <v>3000000</v>
          </cell>
          <cell r="BR122">
            <v>3000000</v>
          </cell>
          <cell r="BS122">
            <v>3000000</v>
          </cell>
          <cell r="BT122">
            <v>3000000</v>
          </cell>
          <cell r="BU122">
            <v>3000000</v>
          </cell>
          <cell r="BV122">
            <v>3000000</v>
          </cell>
          <cell r="BW122">
            <v>3000000</v>
          </cell>
          <cell r="BX122">
            <v>3000000</v>
          </cell>
          <cell r="BY122">
            <v>3000000</v>
          </cell>
          <cell r="BZ122">
            <v>3000000</v>
          </cell>
          <cell r="CA122">
            <v>3000000</v>
          </cell>
          <cell r="CB122">
            <v>3000000</v>
          </cell>
          <cell r="CC122">
            <v>3000000</v>
          </cell>
          <cell r="CD122">
            <v>3000000</v>
          </cell>
          <cell r="CE122">
            <v>3000000</v>
          </cell>
          <cell r="CF122">
            <v>3000000</v>
          </cell>
          <cell r="CG122">
            <v>3000000</v>
          </cell>
          <cell r="CH122">
            <v>3000000</v>
          </cell>
          <cell r="CI122">
            <v>3000000</v>
          </cell>
          <cell r="CJ122">
            <v>3000000</v>
          </cell>
          <cell r="CK122">
            <v>3000000</v>
          </cell>
          <cell r="CL122">
            <v>3000000</v>
          </cell>
          <cell r="CM122">
            <v>3000000</v>
          </cell>
          <cell r="CN122">
            <v>3000000</v>
          </cell>
          <cell r="CO122">
            <v>3000000</v>
          </cell>
          <cell r="CP122">
            <v>3000000</v>
          </cell>
        </row>
        <row r="123">
          <cell r="B123" t="str">
            <v>fosc76137</v>
          </cell>
          <cell r="D123" t="str">
            <v>Cortland Riverside</v>
          </cell>
          <cell r="V123">
            <v>66020214.387515076</v>
          </cell>
          <cell r="W123">
            <v>76954216.698778063</v>
          </cell>
          <cell r="X123">
            <v>78200288.462245718</v>
          </cell>
          <cell r="Y123">
            <v>78700405.070111945</v>
          </cell>
          <cell r="Z123">
            <v>80572575.860887945</v>
          </cell>
          <cell r="AA123">
            <v>80969181.910416067</v>
          </cell>
          <cell r="AB123">
            <v>81363609.343475148</v>
          </cell>
          <cell r="AC123">
            <v>81782909.60060139</v>
          </cell>
          <cell r="AD123">
            <v>82192718.411490843</v>
          </cell>
          <cell r="AE123">
            <v>82579704.175805137</v>
          </cell>
          <cell r="AF123">
            <v>82941298.524400756</v>
          </cell>
          <cell r="AG123">
            <v>83274731.904910892</v>
          </cell>
          <cell r="AH123">
            <v>83569688.176681027</v>
          </cell>
          <cell r="AI123">
            <v>83857512.151928216</v>
          </cell>
          <cell r="AJ123">
            <v>84107022.24543871</v>
          </cell>
          <cell r="AK123">
            <v>84336252.273030236</v>
          </cell>
          <cell r="AL123">
            <v>84543115.517446026</v>
          </cell>
          <cell r="AM123">
            <v>84727380.380011052</v>
          </cell>
          <cell r="AN123">
            <v>84887323.605948865</v>
          </cell>
          <cell r="AO123">
            <v>85032159.863743231</v>
          </cell>
          <cell r="AP123">
            <v>85135294.588146284</v>
          </cell>
          <cell r="AQ123">
            <v>85222076.244438484</v>
          </cell>
          <cell r="AR123">
            <v>85302031.369774923</v>
          </cell>
          <cell r="AS123">
            <v>85463090.118780091</v>
          </cell>
          <cell r="AT123">
            <v>85623632.711538434</v>
          </cell>
          <cell r="AU123">
            <v>85783657.0176</v>
          </cell>
          <cell r="AV123">
            <v>85943174.549520761</v>
          </cell>
          <cell r="AW123">
            <v>86102183.311004788</v>
          </cell>
          <cell r="AX123">
            <v>86260681.146496803</v>
          </cell>
          <cell r="AY123">
            <v>86418677.246422887</v>
          </cell>
          <cell r="AZ123">
            <v>86576173.999999985</v>
          </cell>
          <cell r="BA123">
            <v>81463307.961965144</v>
          </cell>
          <cell r="BB123">
            <v>81384459.607594922</v>
          </cell>
          <cell r="BC123">
            <v>81557370.483412325</v>
          </cell>
          <cell r="BD123">
            <v>81729738.17034699</v>
          </cell>
          <cell r="BE123">
            <v>81901560.755905509</v>
          </cell>
          <cell r="BF123">
            <v>82072847.433962256</v>
          </cell>
          <cell r="BG123">
            <v>82243596.376766086</v>
          </cell>
          <cell r="BH123">
            <v>82413805.542319745</v>
          </cell>
          <cell r="BI123">
            <v>82583484.169014096</v>
          </cell>
          <cell r="BJ123">
            <v>82752632.606249973</v>
          </cell>
          <cell r="BK123">
            <v>82921251.088923544</v>
          </cell>
          <cell r="BL123">
            <v>83089348.654205605</v>
          </cell>
          <cell r="BM123">
            <v>82173978.475894243</v>
          </cell>
          <cell r="BN123">
            <v>82218811.58385092</v>
          </cell>
          <cell r="BO123">
            <v>82263856.353488371</v>
          </cell>
          <cell r="BP123">
            <v>82307590.77399379</v>
          </cell>
          <cell r="BQ123">
            <v>82351535.31375578</v>
          </cell>
          <cell r="BR123">
            <v>82395689.111111119</v>
          </cell>
          <cell r="BS123">
            <v>82476449.25115563</v>
          </cell>
          <cell r="BT123">
            <v>82557442.855384603</v>
          </cell>
          <cell r="BU123">
            <v>82638675.428571418</v>
          </cell>
          <cell r="BV123">
            <v>82680495.736196309</v>
          </cell>
          <cell r="BW123">
            <v>82722517.194486976</v>
          </cell>
          <cell r="BX123">
            <v>82764747.74311924</v>
          </cell>
          <cell r="BY123">
            <v>82805713.447328225</v>
          </cell>
          <cell r="BZ123">
            <v>82846879.847560972</v>
          </cell>
          <cell r="CA123">
            <v>82888246.082191765</v>
          </cell>
          <cell r="CB123">
            <v>82928366.808510616</v>
          </cell>
          <cell r="CC123">
            <v>82968679.065250382</v>
          </cell>
          <cell r="CD123">
            <v>-2039999.9999999998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</row>
        <row r="124">
          <cell r="B124" t="str">
            <v>higa35205</v>
          </cell>
          <cell r="D124" t="str">
            <v>Highland Avenue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</row>
        <row r="125">
          <cell r="B125" t="str">
            <v>oznan30314</v>
          </cell>
          <cell r="D125" t="str">
            <v>Ozone</v>
          </cell>
          <cell r="V125">
            <v>1159824</v>
          </cell>
          <cell r="W125">
            <v>1159824</v>
          </cell>
          <cell r="X125">
            <v>1159824</v>
          </cell>
          <cell r="Y125">
            <v>1159824</v>
          </cell>
          <cell r="Z125">
            <v>1159824</v>
          </cell>
          <cell r="AA125">
            <v>1159824</v>
          </cell>
          <cell r="AB125">
            <v>1159824</v>
          </cell>
          <cell r="AC125">
            <v>1159824</v>
          </cell>
          <cell r="AD125">
            <v>1159824</v>
          </cell>
          <cell r="AE125">
            <v>1159824</v>
          </cell>
          <cell r="AF125">
            <v>1159824</v>
          </cell>
          <cell r="AG125">
            <v>1159824</v>
          </cell>
          <cell r="AH125">
            <v>1159824</v>
          </cell>
          <cell r="AI125">
            <v>1159824</v>
          </cell>
          <cell r="AJ125">
            <v>1159824</v>
          </cell>
          <cell r="AK125">
            <v>1159824</v>
          </cell>
          <cell r="AL125">
            <v>1159824</v>
          </cell>
          <cell r="AM125">
            <v>1159824</v>
          </cell>
          <cell r="AN125">
            <v>1159824</v>
          </cell>
          <cell r="AO125">
            <v>1159824</v>
          </cell>
          <cell r="AP125">
            <v>1159824</v>
          </cell>
          <cell r="AQ125">
            <v>1159824</v>
          </cell>
          <cell r="AR125">
            <v>1159824</v>
          </cell>
          <cell r="AS125">
            <v>1159824</v>
          </cell>
          <cell r="AT125">
            <v>1159824</v>
          </cell>
          <cell r="AU125">
            <v>1159824</v>
          </cell>
          <cell r="AV125">
            <v>1159824</v>
          </cell>
          <cell r="AW125">
            <v>1159824</v>
          </cell>
          <cell r="AX125">
            <v>1159824</v>
          </cell>
          <cell r="AY125">
            <v>1159824</v>
          </cell>
          <cell r="AZ125">
            <v>1159824</v>
          </cell>
          <cell r="BA125">
            <v>1159824</v>
          </cell>
          <cell r="BB125">
            <v>1159824</v>
          </cell>
          <cell r="BC125">
            <v>1159824</v>
          </cell>
          <cell r="BD125">
            <v>1159824</v>
          </cell>
          <cell r="BE125">
            <v>1159824</v>
          </cell>
          <cell r="BF125">
            <v>1159824</v>
          </cell>
          <cell r="BG125">
            <v>1159824</v>
          </cell>
          <cell r="BH125">
            <v>1159824</v>
          </cell>
          <cell r="BI125">
            <v>1159824</v>
          </cell>
          <cell r="BJ125">
            <v>1159824</v>
          </cell>
          <cell r="BK125">
            <v>1159824</v>
          </cell>
          <cell r="BL125">
            <v>1159824</v>
          </cell>
          <cell r="BM125">
            <v>1159824</v>
          </cell>
          <cell r="BN125">
            <v>1159824</v>
          </cell>
          <cell r="BO125">
            <v>1159824</v>
          </cell>
          <cell r="BP125">
            <v>1159824</v>
          </cell>
          <cell r="BQ125">
            <v>1159824</v>
          </cell>
          <cell r="BR125">
            <v>1159824</v>
          </cell>
          <cell r="BS125">
            <v>1159824</v>
          </cell>
          <cell r="BT125">
            <v>1159824</v>
          </cell>
          <cell r="BU125">
            <v>1159824</v>
          </cell>
          <cell r="BV125">
            <v>1159824</v>
          </cell>
          <cell r="BW125">
            <v>1159824</v>
          </cell>
          <cell r="BX125">
            <v>1159824</v>
          </cell>
          <cell r="BY125">
            <v>1159824</v>
          </cell>
          <cell r="BZ125">
            <v>1159824</v>
          </cell>
          <cell r="CA125">
            <v>1159824</v>
          </cell>
          <cell r="CB125">
            <v>1159824</v>
          </cell>
          <cell r="CC125">
            <v>1159824</v>
          </cell>
          <cell r="CD125">
            <v>1159824</v>
          </cell>
          <cell r="CE125">
            <v>1159824</v>
          </cell>
          <cell r="CF125">
            <v>1159824</v>
          </cell>
          <cell r="CG125">
            <v>1159824</v>
          </cell>
          <cell r="CH125">
            <v>1159824</v>
          </cell>
          <cell r="CI125">
            <v>1159824</v>
          </cell>
          <cell r="CJ125">
            <v>1159824</v>
          </cell>
          <cell r="CK125">
            <v>1159824</v>
          </cell>
          <cell r="CL125">
            <v>1159824</v>
          </cell>
          <cell r="CM125">
            <v>1159824</v>
          </cell>
          <cell r="CN125">
            <v>1159824</v>
          </cell>
          <cell r="CO125">
            <v>1159824</v>
          </cell>
          <cell r="CP125">
            <v>1159824</v>
          </cell>
        </row>
        <row r="126">
          <cell r="B126" t="str">
            <v>sweetnan</v>
          </cell>
          <cell r="D126" t="str">
            <v>Sweetwater</v>
          </cell>
          <cell r="V126">
            <v>3349257</v>
          </cell>
          <cell r="W126">
            <v>3349257</v>
          </cell>
          <cell r="X126">
            <v>3349257</v>
          </cell>
          <cell r="Y126">
            <v>3349257</v>
          </cell>
          <cell r="Z126">
            <v>3349257</v>
          </cell>
          <cell r="AA126">
            <v>3349257</v>
          </cell>
          <cell r="AB126">
            <v>3349257</v>
          </cell>
          <cell r="AC126">
            <v>3349257</v>
          </cell>
          <cell r="AD126">
            <v>3349257</v>
          </cell>
          <cell r="AE126">
            <v>3349257</v>
          </cell>
          <cell r="AF126">
            <v>3349257</v>
          </cell>
          <cell r="AG126">
            <v>3349257</v>
          </cell>
          <cell r="AH126">
            <v>3349257</v>
          </cell>
          <cell r="AI126">
            <v>3349257</v>
          </cell>
          <cell r="AJ126">
            <v>3349257</v>
          </cell>
          <cell r="AK126">
            <v>3349257</v>
          </cell>
          <cell r="AL126">
            <v>3349257</v>
          </cell>
          <cell r="AM126">
            <v>3349257</v>
          </cell>
          <cell r="AN126">
            <v>3349257</v>
          </cell>
          <cell r="AO126">
            <v>3349257</v>
          </cell>
          <cell r="AP126">
            <v>3349257</v>
          </cell>
          <cell r="AQ126">
            <v>3349257</v>
          </cell>
          <cell r="AR126">
            <v>3349257</v>
          </cell>
          <cell r="AS126">
            <v>3349257</v>
          </cell>
          <cell r="AT126">
            <v>3349257</v>
          </cell>
          <cell r="AU126">
            <v>3349257</v>
          </cell>
          <cell r="AV126">
            <v>3349257</v>
          </cell>
          <cell r="AW126">
            <v>3349257</v>
          </cell>
          <cell r="AX126">
            <v>3349257</v>
          </cell>
          <cell r="AY126">
            <v>3349257</v>
          </cell>
          <cell r="AZ126">
            <v>3349257</v>
          </cell>
          <cell r="BA126">
            <v>3349257</v>
          </cell>
          <cell r="BB126">
            <v>3349257</v>
          </cell>
          <cell r="BC126">
            <v>3349257</v>
          </cell>
          <cell r="BD126">
            <v>3349257</v>
          </cell>
          <cell r="BE126">
            <v>3349257</v>
          </cell>
          <cell r="BF126">
            <v>3349257</v>
          </cell>
          <cell r="BG126">
            <v>3349257</v>
          </cell>
          <cell r="BH126">
            <v>3349257</v>
          </cell>
          <cell r="BI126">
            <v>3349257</v>
          </cell>
          <cell r="BJ126">
            <v>3349257</v>
          </cell>
          <cell r="BK126">
            <v>3349257</v>
          </cell>
          <cell r="BL126">
            <v>3349257</v>
          </cell>
          <cell r="BM126">
            <v>3349257</v>
          </cell>
          <cell r="BN126">
            <v>3349257</v>
          </cell>
          <cell r="BO126">
            <v>3349257</v>
          </cell>
          <cell r="BP126">
            <v>3349257</v>
          </cell>
          <cell r="BQ126">
            <v>3349257</v>
          </cell>
          <cell r="BR126">
            <v>3349257</v>
          </cell>
          <cell r="BS126">
            <v>3349257</v>
          </cell>
          <cell r="BT126">
            <v>3349257</v>
          </cell>
          <cell r="BU126">
            <v>3349257</v>
          </cell>
          <cell r="BV126">
            <v>3349257</v>
          </cell>
          <cell r="BW126">
            <v>3349257</v>
          </cell>
          <cell r="BX126">
            <v>3349257</v>
          </cell>
          <cell r="BY126">
            <v>3349257</v>
          </cell>
          <cell r="BZ126">
            <v>3349257</v>
          </cell>
          <cell r="CA126">
            <v>3349257</v>
          </cell>
          <cell r="CB126">
            <v>3349257</v>
          </cell>
          <cell r="CC126">
            <v>3349257</v>
          </cell>
          <cell r="CD126">
            <v>3349257</v>
          </cell>
          <cell r="CE126">
            <v>3349257</v>
          </cell>
          <cell r="CF126">
            <v>3349257</v>
          </cell>
          <cell r="CG126">
            <v>3349257</v>
          </cell>
          <cell r="CH126">
            <v>3349257</v>
          </cell>
          <cell r="CI126">
            <v>3349257</v>
          </cell>
          <cell r="CJ126">
            <v>3349257</v>
          </cell>
          <cell r="CK126">
            <v>3349257</v>
          </cell>
          <cell r="CL126">
            <v>3349257</v>
          </cell>
          <cell r="CM126">
            <v>3349257</v>
          </cell>
          <cell r="CN126">
            <v>3349257</v>
          </cell>
          <cell r="CO126">
            <v>3349257</v>
          </cell>
          <cell r="CP126">
            <v>3349257</v>
          </cell>
        </row>
        <row r="127">
          <cell r="B127" t="str">
            <v>tay30316</v>
          </cell>
          <cell r="D127" t="str">
            <v>Taylor</v>
          </cell>
          <cell r="V127">
            <v>1312500</v>
          </cell>
          <cell r="W127">
            <v>1312500</v>
          </cell>
          <cell r="X127">
            <v>1312500</v>
          </cell>
          <cell r="Y127">
            <v>1312500</v>
          </cell>
          <cell r="Z127">
            <v>1312500</v>
          </cell>
          <cell r="AA127">
            <v>1312500</v>
          </cell>
          <cell r="AB127">
            <v>1312500</v>
          </cell>
          <cell r="AC127">
            <v>1312500</v>
          </cell>
          <cell r="AD127">
            <v>1312500</v>
          </cell>
          <cell r="AE127">
            <v>1312500</v>
          </cell>
          <cell r="AF127">
            <v>1312500</v>
          </cell>
          <cell r="AG127">
            <v>1312500</v>
          </cell>
          <cell r="AH127">
            <v>1312500</v>
          </cell>
          <cell r="AI127">
            <v>1312500</v>
          </cell>
          <cell r="AJ127">
            <v>1312500</v>
          </cell>
          <cell r="AK127">
            <v>1312500</v>
          </cell>
          <cell r="AL127">
            <v>1312500</v>
          </cell>
          <cell r="AM127">
            <v>1312500</v>
          </cell>
          <cell r="AN127">
            <v>1312500</v>
          </cell>
          <cell r="AO127">
            <v>1312500</v>
          </cell>
          <cell r="AP127">
            <v>1312500</v>
          </cell>
          <cell r="AQ127">
            <v>1312500</v>
          </cell>
          <cell r="AR127">
            <v>1312500</v>
          </cell>
          <cell r="AS127">
            <v>1312500</v>
          </cell>
          <cell r="AT127">
            <v>1312500</v>
          </cell>
          <cell r="AU127">
            <v>1312500</v>
          </cell>
          <cell r="AV127">
            <v>1312500</v>
          </cell>
          <cell r="AW127">
            <v>1312500</v>
          </cell>
          <cell r="AX127">
            <v>1312500</v>
          </cell>
          <cell r="AY127">
            <v>1312500</v>
          </cell>
          <cell r="AZ127">
            <v>1312500</v>
          </cell>
          <cell r="BA127">
            <v>1312500</v>
          </cell>
          <cell r="BB127">
            <v>1312500</v>
          </cell>
          <cell r="BC127">
            <v>1312500</v>
          </cell>
          <cell r="BD127">
            <v>1312500</v>
          </cell>
          <cell r="BE127">
            <v>1312500</v>
          </cell>
          <cell r="BF127">
            <v>1312500</v>
          </cell>
          <cell r="BG127">
            <v>1312500</v>
          </cell>
          <cell r="BH127">
            <v>1312500</v>
          </cell>
          <cell r="BI127">
            <v>1312500</v>
          </cell>
          <cell r="BJ127">
            <v>1312500</v>
          </cell>
          <cell r="BK127">
            <v>1312500</v>
          </cell>
          <cell r="BL127">
            <v>1312500</v>
          </cell>
          <cell r="BM127">
            <v>1312500</v>
          </cell>
          <cell r="BN127">
            <v>1312500</v>
          </cell>
          <cell r="BO127">
            <v>1312500</v>
          </cell>
          <cell r="BP127">
            <v>1312500</v>
          </cell>
          <cell r="BQ127">
            <v>1312500</v>
          </cell>
          <cell r="BR127">
            <v>1312500</v>
          </cell>
          <cell r="BS127">
            <v>1312500</v>
          </cell>
          <cell r="BT127">
            <v>1312500</v>
          </cell>
          <cell r="BU127">
            <v>1312500</v>
          </cell>
          <cell r="BV127">
            <v>1312500</v>
          </cell>
          <cell r="BW127">
            <v>1312500</v>
          </cell>
          <cell r="BX127">
            <v>1312500</v>
          </cell>
          <cell r="BY127">
            <v>1312500</v>
          </cell>
          <cell r="BZ127">
            <v>1312500</v>
          </cell>
          <cell r="CA127">
            <v>1312500</v>
          </cell>
          <cell r="CB127">
            <v>1312500</v>
          </cell>
          <cell r="CC127">
            <v>1312500</v>
          </cell>
          <cell r="CD127">
            <v>1312500</v>
          </cell>
          <cell r="CE127">
            <v>1312500</v>
          </cell>
          <cell r="CF127">
            <v>1312500</v>
          </cell>
          <cell r="CG127">
            <v>1312500</v>
          </cell>
          <cell r="CH127">
            <v>1312500</v>
          </cell>
          <cell r="CI127">
            <v>1312500</v>
          </cell>
          <cell r="CJ127">
            <v>1312500</v>
          </cell>
          <cell r="CK127">
            <v>1312500</v>
          </cell>
          <cell r="CL127">
            <v>1312500</v>
          </cell>
          <cell r="CM127">
            <v>1312500</v>
          </cell>
          <cell r="CN127">
            <v>1312500</v>
          </cell>
          <cell r="CO127">
            <v>1312500</v>
          </cell>
          <cell r="CP127">
            <v>1312500</v>
          </cell>
        </row>
        <row r="128">
          <cell r="B128" t="str">
            <v>wesmc70605</v>
          </cell>
          <cell r="D128" t="str">
            <v>West M. - Commercial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</row>
        <row r="129">
          <cell r="B129" t="str">
            <v>dila30310</v>
          </cell>
          <cell r="D129" t="str">
            <v>Dill Avenue</v>
          </cell>
          <cell r="V129">
            <v>443250</v>
          </cell>
          <cell r="W129">
            <v>443250</v>
          </cell>
          <cell r="X129">
            <v>443250</v>
          </cell>
          <cell r="Y129">
            <v>443250</v>
          </cell>
          <cell r="Z129">
            <v>443250</v>
          </cell>
          <cell r="AA129">
            <v>443250</v>
          </cell>
          <cell r="AB129">
            <v>443250</v>
          </cell>
          <cell r="AC129">
            <v>443250</v>
          </cell>
          <cell r="AD129">
            <v>443250</v>
          </cell>
          <cell r="AE129">
            <v>443250</v>
          </cell>
          <cell r="AF129">
            <v>443250</v>
          </cell>
          <cell r="AG129">
            <v>443250</v>
          </cell>
          <cell r="AH129">
            <v>443250</v>
          </cell>
          <cell r="AI129">
            <v>443250</v>
          </cell>
          <cell r="AJ129">
            <v>443250</v>
          </cell>
          <cell r="AK129">
            <v>443250</v>
          </cell>
          <cell r="AL129">
            <v>443250</v>
          </cell>
          <cell r="AM129">
            <v>443250</v>
          </cell>
          <cell r="AN129">
            <v>443250</v>
          </cell>
          <cell r="AO129">
            <v>443250</v>
          </cell>
          <cell r="AP129">
            <v>443250</v>
          </cell>
          <cell r="AQ129">
            <v>443250</v>
          </cell>
          <cell r="AR129">
            <v>443250</v>
          </cell>
          <cell r="AS129">
            <v>443250</v>
          </cell>
          <cell r="AT129">
            <v>443250</v>
          </cell>
          <cell r="AU129">
            <v>443250</v>
          </cell>
          <cell r="AV129">
            <v>443250</v>
          </cell>
          <cell r="AW129">
            <v>443250</v>
          </cell>
          <cell r="AX129">
            <v>443250</v>
          </cell>
          <cell r="AY129">
            <v>443250</v>
          </cell>
          <cell r="AZ129">
            <v>443250</v>
          </cell>
          <cell r="BA129">
            <v>443250</v>
          </cell>
          <cell r="BB129">
            <v>443250</v>
          </cell>
          <cell r="BC129">
            <v>443250</v>
          </cell>
          <cell r="BD129">
            <v>443250</v>
          </cell>
          <cell r="BE129">
            <v>443250</v>
          </cell>
          <cell r="BF129">
            <v>443250</v>
          </cell>
          <cell r="BG129">
            <v>443250</v>
          </cell>
          <cell r="BH129">
            <v>443250</v>
          </cell>
          <cell r="BI129">
            <v>443250</v>
          </cell>
          <cell r="BJ129">
            <v>443250</v>
          </cell>
          <cell r="BK129">
            <v>443250</v>
          </cell>
          <cell r="BL129">
            <v>443250</v>
          </cell>
          <cell r="BM129">
            <v>443250</v>
          </cell>
          <cell r="BN129">
            <v>443250</v>
          </cell>
          <cell r="BO129">
            <v>443250</v>
          </cell>
          <cell r="BP129">
            <v>443250</v>
          </cell>
          <cell r="BQ129">
            <v>443250</v>
          </cell>
          <cell r="BR129">
            <v>443250</v>
          </cell>
          <cell r="BS129">
            <v>443250</v>
          </cell>
          <cell r="BT129">
            <v>443250</v>
          </cell>
          <cell r="BU129">
            <v>443250</v>
          </cell>
          <cell r="BV129">
            <v>443250</v>
          </cell>
          <cell r="BW129">
            <v>443250</v>
          </cell>
          <cell r="BX129">
            <v>443250</v>
          </cell>
          <cell r="BY129">
            <v>443250</v>
          </cell>
          <cell r="BZ129">
            <v>443250</v>
          </cell>
          <cell r="CA129">
            <v>443250</v>
          </cell>
          <cell r="CB129">
            <v>443250</v>
          </cell>
          <cell r="CC129">
            <v>443250</v>
          </cell>
          <cell r="CD129">
            <v>443250</v>
          </cell>
          <cell r="CE129">
            <v>443250</v>
          </cell>
          <cell r="CF129">
            <v>443250</v>
          </cell>
          <cell r="CG129">
            <v>443250</v>
          </cell>
          <cell r="CH129">
            <v>443250</v>
          </cell>
          <cell r="CI129">
            <v>443250</v>
          </cell>
          <cell r="CJ129">
            <v>443250</v>
          </cell>
          <cell r="CK129">
            <v>443250</v>
          </cell>
          <cell r="CL129">
            <v>443250</v>
          </cell>
          <cell r="CM129">
            <v>443250</v>
          </cell>
          <cell r="CN129">
            <v>443250</v>
          </cell>
          <cell r="CO129">
            <v>443250</v>
          </cell>
          <cell r="CP129">
            <v>443250</v>
          </cell>
        </row>
        <row r="130">
          <cell r="B130" t="str">
            <v>sherp30324</v>
          </cell>
          <cell r="D130" t="str">
            <v>Sheridan Place</v>
          </cell>
          <cell r="V130">
            <v>645175</v>
          </cell>
          <cell r="W130">
            <v>645175</v>
          </cell>
          <cell r="X130">
            <v>645175</v>
          </cell>
          <cell r="Y130">
            <v>645175</v>
          </cell>
          <cell r="Z130">
            <v>645175</v>
          </cell>
          <cell r="AA130">
            <v>645175</v>
          </cell>
          <cell r="AB130">
            <v>645175</v>
          </cell>
          <cell r="AC130">
            <v>645175</v>
          </cell>
          <cell r="AD130">
            <v>645175</v>
          </cell>
          <cell r="AE130">
            <v>645175</v>
          </cell>
          <cell r="AF130">
            <v>645175</v>
          </cell>
          <cell r="AG130">
            <v>645175</v>
          </cell>
          <cell r="AH130">
            <v>645175</v>
          </cell>
          <cell r="AI130">
            <v>645175</v>
          </cell>
          <cell r="AJ130">
            <v>645175</v>
          </cell>
          <cell r="AK130">
            <v>645175</v>
          </cell>
          <cell r="AL130">
            <v>645175</v>
          </cell>
          <cell r="AM130">
            <v>645175</v>
          </cell>
          <cell r="AN130">
            <v>645175</v>
          </cell>
          <cell r="AO130">
            <v>645175</v>
          </cell>
          <cell r="AP130">
            <v>645175</v>
          </cell>
          <cell r="AQ130">
            <v>645175</v>
          </cell>
          <cell r="AR130">
            <v>645175</v>
          </cell>
          <cell r="AS130">
            <v>645175</v>
          </cell>
          <cell r="AT130">
            <v>645175</v>
          </cell>
          <cell r="AU130">
            <v>645175</v>
          </cell>
          <cell r="AV130">
            <v>645175</v>
          </cell>
          <cell r="AW130">
            <v>645175</v>
          </cell>
          <cell r="AX130">
            <v>645175</v>
          </cell>
          <cell r="AY130">
            <v>645175</v>
          </cell>
          <cell r="AZ130">
            <v>645175</v>
          </cell>
          <cell r="BA130">
            <v>645175</v>
          </cell>
          <cell r="BB130">
            <v>645175</v>
          </cell>
          <cell r="BC130">
            <v>645175</v>
          </cell>
          <cell r="BD130">
            <v>645175</v>
          </cell>
          <cell r="BE130">
            <v>645175</v>
          </cell>
          <cell r="BF130">
            <v>645175</v>
          </cell>
          <cell r="BG130">
            <v>645175</v>
          </cell>
          <cell r="BH130">
            <v>645175</v>
          </cell>
          <cell r="BI130">
            <v>645175</v>
          </cell>
          <cell r="BJ130">
            <v>645175</v>
          </cell>
          <cell r="BK130">
            <v>645175</v>
          </cell>
          <cell r="BL130">
            <v>645175</v>
          </cell>
          <cell r="BM130">
            <v>645175</v>
          </cell>
          <cell r="BN130">
            <v>645175</v>
          </cell>
          <cell r="BO130">
            <v>645175</v>
          </cell>
          <cell r="BP130">
            <v>645175</v>
          </cell>
          <cell r="BQ130">
            <v>645175</v>
          </cell>
          <cell r="BR130">
            <v>645175</v>
          </cell>
          <cell r="BS130">
            <v>645175</v>
          </cell>
          <cell r="BT130">
            <v>645175</v>
          </cell>
          <cell r="BU130">
            <v>645175</v>
          </cell>
          <cell r="BV130">
            <v>645175</v>
          </cell>
          <cell r="BW130">
            <v>645175</v>
          </cell>
          <cell r="BX130">
            <v>645175</v>
          </cell>
          <cell r="BY130">
            <v>645175</v>
          </cell>
          <cell r="BZ130">
            <v>645175</v>
          </cell>
          <cell r="CA130">
            <v>645175</v>
          </cell>
          <cell r="CB130">
            <v>645175</v>
          </cell>
          <cell r="CC130">
            <v>645175</v>
          </cell>
          <cell r="CD130">
            <v>645175</v>
          </cell>
          <cell r="CE130">
            <v>645175</v>
          </cell>
          <cell r="CF130">
            <v>645175</v>
          </cell>
          <cell r="CG130">
            <v>645175</v>
          </cell>
          <cell r="CH130">
            <v>645175</v>
          </cell>
          <cell r="CI130">
            <v>645175</v>
          </cell>
          <cell r="CJ130">
            <v>645175</v>
          </cell>
          <cell r="CK130">
            <v>645175</v>
          </cell>
          <cell r="CL130">
            <v>645175</v>
          </cell>
          <cell r="CM130">
            <v>645175</v>
          </cell>
          <cell r="CN130">
            <v>645175</v>
          </cell>
          <cell r="CO130">
            <v>645175</v>
          </cell>
          <cell r="CP130">
            <v>645175</v>
          </cell>
        </row>
        <row r="131">
          <cell r="B131" t="str">
            <v>parl33615</v>
          </cell>
          <cell r="D131" t="str">
            <v>Portfolio 10 - Parker's Landing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</row>
        <row r="132">
          <cell r="B132" t="str">
            <v>ech30030</v>
          </cell>
          <cell r="D132" t="str">
            <v>E Co House</v>
          </cell>
          <cell r="V132">
            <v>95365019.054773703</v>
          </cell>
          <cell r="W132">
            <v>111824724.52940823</v>
          </cell>
          <cell r="X132">
            <v>113020177.48346952</v>
          </cell>
          <cell r="Y132">
            <v>113559358.09250261</v>
          </cell>
          <cell r="Z132">
            <v>114066041.05306043</v>
          </cell>
          <cell r="AA132">
            <v>114512797.26570201</v>
          </cell>
          <cell r="AB132">
            <v>114910115.02295078</v>
          </cell>
          <cell r="AC132">
            <v>115304192.85701898</v>
          </cell>
          <cell r="AD132">
            <v>115664123.8601713</v>
          </cell>
          <cell r="AE132">
            <v>115989606.83872296</v>
          </cell>
          <cell r="AF132">
            <v>116280338.99345009</v>
          </cell>
          <cell r="AG132">
            <v>116532234.61989185</v>
          </cell>
          <cell r="AH132">
            <v>116739274.60835963</v>
          </cell>
          <cell r="AI132">
            <v>116901071.0471998</v>
          </cell>
          <cell r="AJ132">
            <v>117017233.96393622</v>
          </cell>
          <cell r="AK132">
            <v>117132688.68292683</v>
          </cell>
          <cell r="AL132">
            <v>117197580.74025975</v>
          </cell>
          <cell r="AM132">
            <v>117262267.00162077</v>
          </cell>
          <cell r="AN132">
            <v>117397310.21359223</v>
          </cell>
          <cell r="AO132">
            <v>112099014.55250402</v>
          </cell>
          <cell r="AP132">
            <v>112248863.01290321</v>
          </cell>
          <cell r="AQ132">
            <v>112398226.60869564</v>
          </cell>
          <cell r="AR132">
            <v>112547109.93569133</v>
          </cell>
          <cell r="AS132">
            <v>112695517.56019261</v>
          </cell>
          <cell r="AT132">
            <v>112843447.26923077</v>
          </cell>
          <cell r="AU132">
            <v>112990905.84959997</v>
          </cell>
          <cell r="AV132">
            <v>113137891.07348241</v>
          </cell>
          <cell r="AW132">
            <v>113284409.68421051</v>
          </cell>
          <cell r="AX132">
            <v>113430459.43949044</v>
          </cell>
          <cell r="AY132">
            <v>113576044.80763116</v>
          </cell>
          <cell r="AZ132">
            <v>113728002.22857144</v>
          </cell>
          <cell r="BA132">
            <v>112856155.41679873</v>
          </cell>
          <cell r="BB132">
            <v>113010602.35443038</v>
          </cell>
          <cell r="BC132">
            <v>113164561.30805685</v>
          </cell>
          <cell r="BD132">
            <v>113318036.80126183</v>
          </cell>
          <cell r="BE132">
            <v>113471026.69606297</v>
          </cell>
          <cell r="BF132">
            <v>113623535.49056603</v>
          </cell>
          <cell r="BG132">
            <v>113775567.65463106</v>
          </cell>
          <cell r="BH132">
            <v>113927121.02821316</v>
          </cell>
          <cell r="BI132">
            <v>114078202.25352114</v>
          </cell>
          <cell r="BJ132">
            <v>114228809.15624997</v>
          </cell>
          <cell r="BK132">
            <v>114378948.33697347</v>
          </cell>
          <cell r="BL132">
            <v>114704346.72897197</v>
          </cell>
          <cell r="BM132">
            <v>114987327.62052876</v>
          </cell>
          <cell r="BN132">
            <v>115271030.01242237</v>
          </cell>
          <cell r="BO132">
            <v>115555479.12558138</v>
          </cell>
          <cell r="BP132">
            <v>115389757.00309597</v>
          </cell>
          <cell r="BQ132">
            <v>115224456.29675426</v>
          </cell>
          <cell r="BR132">
            <v>115059570.6111111</v>
          </cell>
          <cell r="BS132">
            <v>115301561.54699539</v>
          </cell>
          <cell r="BT132">
            <v>115544166.92307691</v>
          </cell>
          <cell r="BU132">
            <v>115787375.00460829</v>
          </cell>
          <cell r="BV132">
            <v>116063361</v>
          </cell>
          <cell r="BW132">
            <v>116340054.39509952</v>
          </cell>
          <cell r="BX132">
            <v>116617458.22018349</v>
          </cell>
          <cell r="BY132">
            <v>116817358.91908394</v>
          </cell>
          <cell r="BZ132">
            <v>117017763.42073171</v>
          </cell>
          <cell r="CA132">
            <v>117218667.12328765</v>
          </cell>
          <cell r="CB132">
            <v>117416267.61702128</v>
          </cell>
          <cell r="CC132">
            <v>117614355.02276175</v>
          </cell>
          <cell r="CD132">
            <v>-2061818.1818181816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</row>
        <row r="133">
          <cell r="B133" t="str">
            <v>wesls80124</v>
          </cell>
          <cell r="D133" t="str">
            <v>Westview at Lincoln Station</v>
          </cell>
          <cell r="V133">
            <v>123023996.68958671</v>
          </cell>
          <cell r="W133">
            <v>126261507.25437695</v>
          </cell>
          <cell r="X133">
            <v>126423804.92537963</v>
          </cell>
          <cell r="Y133">
            <v>126579757.2517987</v>
          </cell>
          <cell r="Z133">
            <v>126726640.40951112</v>
          </cell>
          <cell r="AA133">
            <v>126869505.95592426</v>
          </cell>
          <cell r="AB133">
            <v>127004062.8125</v>
          </cell>
          <cell r="AC133">
            <v>126813441.58752166</v>
          </cell>
          <cell r="AD133">
            <v>126623443.64013842</v>
          </cell>
          <cell r="AE133">
            <v>126434037.8238342</v>
          </cell>
          <cell r="AF133">
            <v>128069545.34482759</v>
          </cell>
          <cell r="AG133">
            <v>129720428.05507743</v>
          </cell>
          <cell r="AH133">
            <v>131386890.06185566</v>
          </cell>
          <cell r="AI133">
            <v>131154662.96397941</v>
          </cell>
          <cell r="AJ133">
            <v>130923099.73972601</v>
          </cell>
          <cell r="AK133">
            <v>130692245.90769228</v>
          </cell>
          <cell r="AL133">
            <v>128996606.82593855</v>
          </cell>
          <cell r="AM133">
            <v>127317401.9080068</v>
          </cell>
          <cell r="AN133">
            <v>125654493.24489795</v>
          </cell>
          <cell r="AO133">
            <v>125468593.60950764</v>
          </cell>
          <cell r="AP133">
            <v>125283229.99322036</v>
          </cell>
          <cell r="AQ133">
            <v>125098462.59898476</v>
          </cell>
          <cell r="AR133">
            <v>126498167.45270273</v>
          </cell>
          <cell r="AS133">
            <v>127909388.27655989</v>
          </cell>
          <cell r="AT133">
            <v>129332197.45454547</v>
          </cell>
          <cell r="AU133">
            <v>129348599.83865546</v>
          </cell>
          <cell r="AV133">
            <v>129365407.02684563</v>
          </cell>
          <cell r="AW133">
            <v>129382566.15075377</v>
          </cell>
          <cell r="AX133">
            <v>128367710.12709031</v>
          </cell>
          <cell r="AY133">
            <v>127359048.0200334</v>
          </cell>
          <cell r="AZ133">
            <v>126356472.66000001</v>
          </cell>
          <cell r="BA133">
            <v>126068698.96173044</v>
          </cell>
          <cell r="BB133">
            <v>125781766.5049834</v>
          </cell>
          <cell r="BC133">
            <v>125495656.7761194</v>
          </cell>
          <cell r="BD133">
            <v>126059410.90728478</v>
          </cell>
          <cell r="BE133">
            <v>126625311.43140498</v>
          </cell>
          <cell r="BF133">
            <v>127193332.27722774</v>
          </cell>
          <cell r="BG133">
            <v>127143765.72652388</v>
          </cell>
          <cell r="BH133">
            <v>127094541.57236841</v>
          </cell>
          <cell r="BI133">
            <v>127045664.33497539</v>
          </cell>
          <cell r="BJ133">
            <v>126489845.27213117</v>
          </cell>
          <cell r="BK133">
            <v>125936131.81669396</v>
          </cell>
          <cell r="BL133">
            <v>125384514</v>
          </cell>
          <cell r="BM133">
            <v>125001557.44208807</v>
          </cell>
          <cell r="BN133">
            <v>124619783.45276873</v>
          </cell>
          <cell r="BO133">
            <v>124239197.91219513</v>
          </cell>
          <cell r="BP133">
            <v>124093790.70779219</v>
          </cell>
          <cell r="BQ133">
            <v>123948835.76012966</v>
          </cell>
          <cell r="BR133">
            <v>123804309.90291262</v>
          </cell>
          <cell r="BS133">
            <v>123859258.13893375</v>
          </cell>
          <cell r="BT133">
            <v>123914523.54193549</v>
          </cell>
          <cell r="BU133">
            <v>123970167.01449277</v>
          </cell>
          <cell r="BV133">
            <v>123891992.50803858</v>
          </cell>
          <cell r="BW133">
            <v>123814215.27447833</v>
          </cell>
          <cell r="BX133">
            <v>123736757.94230768</v>
          </cell>
          <cell r="BY133">
            <v>123724769.12639999</v>
          </cell>
          <cell r="BZ133">
            <v>123713096.08945684</v>
          </cell>
          <cell r="CA133">
            <v>123701743.8660287</v>
          </cell>
          <cell r="CB133">
            <v>123624005.04458597</v>
          </cell>
          <cell r="CC133">
            <v>123546594.62003177</v>
          </cell>
          <cell r="CD133">
            <v>-2440000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</row>
        <row r="134">
          <cell r="B134" t="str">
            <v>rems43081</v>
          </cell>
          <cell r="D134" t="str">
            <v>Ohio Admiral Portfolio</v>
          </cell>
          <cell r="V134">
            <v>57834807.29940851</v>
          </cell>
          <cell r="W134">
            <v>58146073.910831928</v>
          </cell>
          <cell r="X134">
            <v>58207831.028680585</v>
          </cell>
          <cell r="Y134">
            <v>58268667.909502268</v>
          </cell>
          <cell r="Z134">
            <v>58456209.957831323</v>
          </cell>
          <cell r="AA134">
            <v>58643190.081202999</v>
          </cell>
          <cell r="AB134">
            <v>58829606.594594598</v>
          </cell>
          <cell r="AC134">
            <v>61944121.889055468</v>
          </cell>
          <cell r="AD134">
            <v>62125042.958083838</v>
          </cell>
          <cell r="AE134">
            <v>62305418.959641248</v>
          </cell>
          <cell r="AF134">
            <v>62485258.620895527</v>
          </cell>
          <cell r="AG134">
            <v>62474417.329359151</v>
          </cell>
          <cell r="AH134">
            <v>62666486.517857142</v>
          </cell>
          <cell r="AI134">
            <v>62857987.007429421</v>
          </cell>
          <cell r="AJ134">
            <v>63048917.163204744</v>
          </cell>
          <cell r="AK134">
            <v>63239283.68</v>
          </cell>
          <cell r="AL134">
            <v>63429084.905325443</v>
          </cell>
          <cell r="AM134">
            <v>63618327.491875932</v>
          </cell>
          <cell r="AN134">
            <v>63807011.84070795</v>
          </cell>
          <cell r="AO134">
            <v>63854677.908689253</v>
          </cell>
          <cell r="AP134">
            <v>64042457.664705895</v>
          </cell>
          <cell r="AQ134">
            <v>64229685.938325986</v>
          </cell>
          <cell r="AR134">
            <v>64416367.214076251</v>
          </cell>
          <cell r="AS134">
            <v>64282589.762811132</v>
          </cell>
          <cell r="AT134">
            <v>64400289.052631579</v>
          </cell>
          <cell r="AU134">
            <v>64517646.744525552</v>
          </cell>
          <cell r="AV134">
            <v>64634658.192419834</v>
          </cell>
          <cell r="AW134">
            <v>64751331.039301306</v>
          </cell>
          <cell r="AX134">
            <v>64867666.761627898</v>
          </cell>
          <cell r="AY134">
            <v>64983660.714078374</v>
          </cell>
          <cell r="AZ134">
            <v>65099320.486956522</v>
          </cell>
          <cell r="BA134">
            <v>65075242.662807517</v>
          </cell>
          <cell r="BB134">
            <v>65190435.815028921</v>
          </cell>
          <cell r="BC134">
            <v>65305296.519480519</v>
          </cell>
          <cell r="BD134">
            <v>65419828.236311227</v>
          </cell>
          <cell r="BE134">
            <v>65504661.565467626</v>
          </cell>
          <cell r="BF134">
            <v>65589702.72413794</v>
          </cell>
          <cell r="BG134">
            <v>65702365.979913913</v>
          </cell>
          <cell r="BH134">
            <v>65815301.604584515</v>
          </cell>
          <cell r="BI134">
            <v>65928504.412017182</v>
          </cell>
          <cell r="BJ134">
            <v>66039933.291428573</v>
          </cell>
          <cell r="BK134">
            <v>66151628.781740367</v>
          </cell>
          <cell r="BL134">
            <v>66263583.743589744</v>
          </cell>
          <cell r="BM134">
            <v>66344997.046941683</v>
          </cell>
          <cell r="BN134">
            <v>66426617.556818195</v>
          </cell>
          <cell r="BO134">
            <v>66508436.323404267</v>
          </cell>
          <cell r="BP134">
            <v>66617566.113314442</v>
          </cell>
          <cell r="BQ134">
            <v>66726948.882602543</v>
          </cell>
          <cell r="BR134">
            <v>66836593.525423728</v>
          </cell>
          <cell r="BS134">
            <v>66944524.468265168</v>
          </cell>
          <cell r="BT134">
            <v>67052714.704225361</v>
          </cell>
          <cell r="BU134">
            <v>67161155.139240503</v>
          </cell>
          <cell r="BV134">
            <v>67239467.443820223</v>
          </cell>
          <cell r="BW134">
            <v>67317985.161290318</v>
          </cell>
          <cell r="BX134">
            <v>67396693.613445371</v>
          </cell>
          <cell r="BY134">
            <v>67502403.490909085</v>
          </cell>
          <cell r="BZ134">
            <v>67608357.033519536</v>
          </cell>
          <cell r="CA134">
            <v>67714558.895397484</v>
          </cell>
          <cell r="CB134">
            <v>67819111.520891368</v>
          </cell>
          <cell r="CC134">
            <v>67923912.016689852</v>
          </cell>
          <cell r="CD134">
            <v>-1719999.9999999998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</row>
        <row r="135">
          <cell r="B135" t="str">
            <v>berpna43054</v>
          </cell>
          <cell r="D135" t="str">
            <v>Ohio Admiral Portfolio</v>
          </cell>
          <cell r="V135">
            <v>39100464.248868093</v>
          </cell>
          <cell r="W135">
            <v>39404010.092696235</v>
          </cell>
          <cell r="X135">
            <v>39456173.182607129</v>
          </cell>
          <cell r="Y135">
            <v>39499988.624462232</v>
          </cell>
          <cell r="Z135">
            <v>39540999.361445785</v>
          </cell>
          <cell r="AA135">
            <v>40413363.645112783</v>
          </cell>
          <cell r="AB135">
            <v>42098683.135135137</v>
          </cell>
          <cell r="AC135">
            <v>42100183.052473761</v>
          </cell>
          <cell r="AD135">
            <v>42101782.329341322</v>
          </cell>
          <cell r="AE135">
            <v>42103457.11210762</v>
          </cell>
          <cell r="AF135">
            <v>42319177.092537314</v>
          </cell>
          <cell r="AG135">
            <v>42535725.478390463</v>
          </cell>
          <cell r="AH135">
            <v>42753102.910714276</v>
          </cell>
          <cell r="AI135">
            <v>42831110.888558693</v>
          </cell>
          <cell r="AJ135">
            <v>42909285.258160241</v>
          </cell>
          <cell r="AK135">
            <v>42987650.986666664</v>
          </cell>
          <cell r="AL135">
            <v>42929095.313609473</v>
          </cell>
          <cell r="AM135">
            <v>42870665.299852297</v>
          </cell>
          <cell r="AN135">
            <v>42812383.433628321</v>
          </cell>
          <cell r="AO135">
            <v>42850732.400589108</v>
          </cell>
          <cell r="AP135">
            <v>42889192.147058822</v>
          </cell>
          <cell r="AQ135">
            <v>42927768.317180611</v>
          </cell>
          <cell r="AR135">
            <v>42965622.897360712</v>
          </cell>
          <cell r="AS135">
            <v>43003578.834553443</v>
          </cell>
          <cell r="AT135">
            <v>43041665.157894723</v>
          </cell>
          <cell r="AU135">
            <v>43059877.383941606</v>
          </cell>
          <cell r="AV135">
            <v>43078218.08746355</v>
          </cell>
          <cell r="AW135">
            <v>43096630.323144101</v>
          </cell>
          <cell r="AX135">
            <v>43171602.906976737</v>
          </cell>
          <cell r="AY135">
            <v>43246759.820029028</v>
          </cell>
          <cell r="AZ135">
            <v>43322090.086956516</v>
          </cell>
          <cell r="BA135">
            <v>43377327.820549928</v>
          </cell>
          <cell r="BB135">
            <v>43432700.566473998</v>
          </cell>
          <cell r="BC135">
            <v>43488197.506493516</v>
          </cell>
          <cell r="BD135">
            <v>43542793.193083584</v>
          </cell>
          <cell r="BE135">
            <v>43597518.941007197</v>
          </cell>
          <cell r="BF135">
            <v>43652366.275862068</v>
          </cell>
          <cell r="BG135">
            <v>43725083.34576758</v>
          </cell>
          <cell r="BH135">
            <v>43797972.79083094</v>
          </cell>
          <cell r="BI135">
            <v>43871025.836909875</v>
          </cell>
          <cell r="BJ135">
            <v>43942968.565714292</v>
          </cell>
          <cell r="BK135">
            <v>44015081.135520689</v>
          </cell>
          <cell r="BL135">
            <v>44087352.769230768</v>
          </cell>
          <cell r="BM135">
            <v>44139884.876244657</v>
          </cell>
          <cell r="BN135">
            <v>44192557.73863636</v>
          </cell>
          <cell r="BO135">
            <v>44245372.64680852</v>
          </cell>
          <cell r="BP135">
            <v>44315826.985835701</v>
          </cell>
          <cell r="BQ135">
            <v>44386450.014144272</v>
          </cell>
          <cell r="BR135">
            <v>44457236.847457632</v>
          </cell>
          <cell r="BS135">
            <v>44526943.853314526</v>
          </cell>
          <cell r="BT135">
            <v>44596790.619718321</v>
          </cell>
          <cell r="BU135">
            <v>44666827.139240511</v>
          </cell>
          <cell r="BV135">
            <v>44717387.612359546</v>
          </cell>
          <cell r="BW135">
            <v>44768082.900420748</v>
          </cell>
          <cell r="BX135">
            <v>44818927.815126061</v>
          </cell>
          <cell r="BY135">
            <v>44887201.577622369</v>
          </cell>
          <cell r="BZ135">
            <v>44955626.128491618</v>
          </cell>
          <cell r="CA135">
            <v>45024230.661087863</v>
          </cell>
          <cell r="CB135">
            <v>45091756.629526451</v>
          </cell>
          <cell r="CC135">
            <v>45159464.728789985</v>
          </cell>
          <cell r="CD135">
            <v>-899999.99999999988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</row>
        <row r="136">
          <cell r="B136" t="str">
            <v>ves35205</v>
          </cell>
          <cell r="D136" t="str">
            <v>Vesta</v>
          </cell>
          <cell r="V136">
            <v>77460957.547236994</v>
          </cell>
          <cell r="W136">
            <v>82383181.002386838</v>
          </cell>
          <cell r="X136">
            <v>86615371.733225629</v>
          </cell>
          <cell r="Y136">
            <v>90598033.048327804</v>
          </cell>
          <cell r="Z136">
            <v>93915614.845061854</v>
          </cell>
          <cell r="AA136">
            <v>97208832.442198753</v>
          </cell>
          <cell r="AB136">
            <v>97728470.635018915</v>
          </cell>
          <cell r="AC136">
            <v>98260157.731144294</v>
          </cell>
          <cell r="AD136">
            <v>98765826.690220416</v>
          </cell>
          <cell r="AE136">
            <v>99239132.086264491</v>
          </cell>
          <cell r="AF136">
            <v>99675884.886352122</v>
          </cell>
          <cell r="AG136">
            <v>100075715.21439838</v>
          </cell>
          <cell r="AH136">
            <v>100437466.92914343</v>
          </cell>
          <cell r="AI136">
            <v>100751114.8700656</v>
          </cell>
          <cell r="AJ136">
            <v>100971460.06981346</v>
          </cell>
          <cell r="AK136">
            <v>101153543.72863775</v>
          </cell>
          <cell r="AL136">
            <v>101294117.66375759</v>
          </cell>
          <cell r="AM136">
            <v>101392656.97244735</v>
          </cell>
          <cell r="AN136">
            <v>101399390.73786406</v>
          </cell>
          <cell r="AO136">
            <v>99078039.159935385</v>
          </cell>
          <cell r="AP136">
            <v>99088486.722580642</v>
          </cell>
          <cell r="AQ136">
            <v>99098898.376811594</v>
          </cell>
          <cell r="AR136">
            <v>99109278.810289383</v>
          </cell>
          <cell r="AS136">
            <v>99119623.666131631</v>
          </cell>
          <cell r="AT136">
            <v>99129937.615384609</v>
          </cell>
          <cell r="AU136">
            <v>99140216.313599974</v>
          </cell>
          <cell r="AV136">
            <v>98985960.575079873</v>
          </cell>
          <cell r="AW136">
            <v>99053543.311004773</v>
          </cell>
          <cell r="AX136">
            <v>99120910.815286621</v>
          </cell>
          <cell r="AY136">
            <v>99188064.114467412</v>
          </cell>
          <cell r="AZ136">
            <v>99255001.999999985</v>
          </cell>
          <cell r="BA136">
            <v>98754367.606973052</v>
          </cell>
          <cell r="BB136">
            <v>98821782.113924071</v>
          </cell>
          <cell r="BC136">
            <v>98888983.620853066</v>
          </cell>
          <cell r="BD136">
            <v>98955973.135646671</v>
          </cell>
          <cell r="BE136">
            <v>99022751.659842536</v>
          </cell>
          <cell r="BF136">
            <v>99089320.188679263</v>
          </cell>
          <cell r="BG136">
            <v>99155679.711145997</v>
          </cell>
          <cell r="BH136">
            <v>99005322.470219433</v>
          </cell>
          <cell r="BI136">
            <v>99076030.873239458</v>
          </cell>
          <cell r="BJ136">
            <v>99146516.118749991</v>
          </cell>
          <cell r="BK136">
            <v>99216783.631825268</v>
          </cell>
          <cell r="BL136">
            <v>99286830.056074768</v>
          </cell>
          <cell r="BM136">
            <v>98726758.208398119</v>
          </cell>
          <cell r="BN136">
            <v>98797348.006211177</v>
          </cell>
          <cell r="BO136">
            <v>98867721.097674415</v>
          </cell>
          <cell r="BP136">
            <v>98937876.315789476</v>
          </cell>
          <cell r="BQ136">
            <v>99007814.670788243</v>
          </cell>
          <cell r="BR136">
            <v>99077535</v>
          </cell>
          <cell r="BS136">
            <v>99147042.63790448</v>
          </cell>
          <cell r="BT136">
            <v>99135286.338461518</v>
          </cell>
          <cell r="BU136">
            <v>99123750.193548381</v>
          </cell>
          <cell r="BV136">
            <v>99111460.085889578</v>
          </cell>
          <cell r="BW136">
            <v>99099406.529862151</v>
          </cell>
          <cell r="BX136">
            <v>99087568.623853207</v>
          </cell>
          <cell r="BY136">
            <v>99074992.067175567</v>
          </cell>
          <cell r="BZ136">
            <v>99062630.067073166</v>
          </cell>
          <cell r="CA136">
            <v>99050509.808219165</v>
          </cell>
          <cell r="CB136">
            <v>99037633.349544078</v>
          </cell>
          <cell r="CC136">
            <v>99024990.8831563</v>
          </cell>
          <cell r="CD136">
            <v>-1734545.4545454544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</row>
        <row r="137">
          <cell r="B137" t="str">
            <v>attp77581</v>
          </cell>
          <cell r="D137" t="str">
            <v>Attiva Pearland</v>
          </cell>
          <cell r="V137">
            <v>27651591.439507097</v>
          </cell>
          <cell r="W137">
            <v>27317336.346926115</v>
          </cell>
          <cell r="X137">
            <v>27346788.935193934</v>
          </cell>
          <cell r="Y137">
            <v>27375712.20853081</v>
          </cell>
          <cell r="Z137">
            <v>27489263.735015776</v>
          </cell>
          <cell r="AA137">
            <v>27602459.886614174</v>
          </cell>
          <cell r="AB137">
            <v>27715300.075471699</v>
          </cell>
          <cell r="AC137">
            <v>27738121.56357928</v>
          </cell>
          <cell r="AD137">
            <v>27850390.927899688</v>
          </cell>
          <cell r="AE137">
            <v>27962313.352112677</v>
          </cell>
          <cell r="AF137">
            <v>28073883.768750004</v>
          </cell>
          <cell r="AG137">
            <v>28185110.508580342</v>
          </cell>
          <cell r="AH137">
            <v>28150276.878504679</v>
          </cell>
          <cell r="AI137">
            <v>28230199.110419903</v>
          </cell>
          <cell r="AJ137">
            <v>28309868.7204969</v>
          </cell>
          <cell r="AK137">
            <v>28389293.46976744</v>
          </cell>
          <cell r="AL137">
            <v>28468472.321981426</v>
          </cell>
          <cell r="AM137">
            <v>28547406.472952083</v>
          </cell>
          <cell r="AN137">
            <v>28626096.944444444</v>
          </cell>
          <cell r="AO137">
            <v>28615655.426810481</v>
          </cell>
          <cell r="AP137">
            <v>28693998.83076923</v>
          </cell>
          <cell r="AQ137">
            <v>28772101.493087556</v>
          </cell>
          <cell r="AR137">
            <v>28849962.423312888</v>
          </cell>
          <cell r="AS137">
            <v>28927589.237366006</v>
          </cell>
          <cell r="AT137">
            <v>28864427.009174306</v>
          </cell>
          <cell r="AU137">
            <v>28926792.274809163</v>
          </cell>
          <cell r="AV137">
            <v>28988965.317073174</v>
          </cell>
          <cell r="AW137">
            <v>29050953.369863011</v>
          </cell>
          <cell r="AX137">
            <v>29112753.009118538</v>
          </cell>
          <cell r="AY137">
            <v>29174365.092564501</v>
          </cell>
          <cell r="AZ137">
            <v>29235790.472727273</v>
          </cell>
          <cell r="BA137">
            <v>29208880.647503778</v>
          </cell>
          <cell r="BB137">
            <v>29270064.018126894</v>
          </cell>
          <cell r="BC137">
            <v>29331067.113122169</v>
          </cell>
          <cell r="BD137">
            <v>29391886.463855419</v>
          </cell>
          <cell r="BE137">
            <v>29452522.899248119</v>
          </cell>
          <cell r="BF137">
            <v>29482058.216216225</v>
          </cell>
          <cell r="BG137">
            <v>29549851.448275864</v>
          </cell>
          <cell r="BH137">
            <v>29617825.311377246</v>
          </cell>
          <cell r="BI137">
            <v>29685949.183856502</v>
          </cell>
          <cell r="BJ137">
            <v>29714317.576119404</v>
          </cell>
          <cell r="BK137">
            <v>29742763.278688528</v>
          </cell>
          <cell r="BL137">
            <v>29771296.660714291</v>
          </cell>
          <cell r="BM137">
            <v>29786406.953937598</v>
          </cell>
          <cell r="BN137">
            <v>29801585.537091993</v>
          </cell>
          <cell r="BO137">
            <v>29816838.720000003</v>
          </cell>
          <cell r="BP137">
            <v>29806048.544378694</v>
          </cell>
          <cell r="BQ137">
            <v>29795328.372230429</v>
          </cell>
          <cell r="BR137">
            <v>29784675.929203544</v>
          </cell>
          <cell r="BS137">
            <v>29786584.029455084</v>
          </cell>
          <cell r="BT137">
            <v>29788559.735294115</v>
          </cell>
          <cell r="BU137">
            <v>29790590.00881058</v>
          </cell>
          <cell r="BV137">
            <v>29792331.079178892</v>
          </cell>
          <cell r="BW137">
            <v>29794133.6749634</v>
          </cell>
          <cell r="BX137">
            <v>29796001.52631579</v>
          </cell>
          <cell r="BY137">
            <v>29784929.413138684</v>
          </cell>
          <cell r="BZ137">
            <v>29773925.265306119</v>
          </cell>
          <cell r="CA137">
            <v>29762986.585152842</v>
          </cell>
          <cell r="CB137">
            <v>29764444.97093023</v>
          </cell>
          <cell r="CC137">
            <v>29765971.332365751</v>
          </cell>
          <cell r="CD137">
            <v>-657391.30434782605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</row>
        <row r="138">
          <cell r="B138" t="str">
            <v>910ts75204</v>
          </cell>
          <cell r="D138" t="str">
            <v>910 Texas Street</v>
          </cell>
          <cell r="V138">
            <v>86653769.376107916</v>
          </cell>
          <cell r="W138">
            <v>87891003.309088007</v>
          </cell>
          <cell r="X138">
            <v>87986856.407185838</v>
          </cell>
          <cell r="Y138">
            <v>88080977.25373134</v>
          </cell>
          <cell r="Z138">
            <v>88468367.900662273</v>
          </cell>
          <cell r="AA138">
            <v>88854477.857851222</v>
          </cell>
          <cell r="AB138">
            <v>89239318.217821792</v>
          </cell>
          <cell r="AC138">
            <v>89267687.406919271</v>
          </cell>
          <cell r="AD138">
            <v>89650582.282894731</v>
          </cell>
          <cell r="AE138">
            <v>90032217.339901477</v>
          </cell>
          <cell r="AF138">
            <v>90412605.796721309</v>
          </cell>
          <cell r="AG138">
            <v>90791742.10801965</v>
          </cell>
          <cell r="AH138">
            <v>91169641.764705867</v>
          </cell>
          <cell r="AI138">
            <v>91546313.109298527</v>
          </cell>
          <cell r="AJ138">
            <v>91557894.019543961</v>
          </cell>
          <cell r="AK138">
            <v>91806529.814634129</v>
          </cell>
          <cell r="AL138">
            <v>92054358.467532456</v>
          </cell>
          <cell r="AM138">
            <v>92301383.669367895</v>
          </cell>
          <cell r="AN138">
            <v>92547607.165048555</v>
          </cell>
          <cell r="AO138">
            <v>92441242.352180928</v>
          </cell>
          <cell r="AP138">
            <v>92686446</v>
          </cell>
          <cell r="AQ138">
            <v>92930857.681159392</v>
          </cell>
          <cell r="AR138">
            <v>93174490.360128611</v>
          </cell>
          <cell r="AS138">
            <v>93417338.54253611</v>
          </cell>
          <cell r="AT138">
            <v>93659410.730769217</v>
          </cell>
          <cell r="AU138">
            <v>93900708.230399981</v>
          </cell>
          <cell r="AV138">
            <v>93774132.632587865</v>
          </cell>
          <cell r="AW138">
            <v>93952036.708133966</v>
          </cell>
          <cell r="AX138">
            <v>94129378.738853484</v>
          </cell>
          <cell r="AY138">
            <v>94306150.073131949</v>
          </cell>
          <cell r="AZ138">
            <v>94482369.257142857</v>
          </cell>
          <cell r="BA138">
            <v>94309458.732171163</v>
          </cell>
          <cell r="BB138">
            <v>94485110.58227849</v>
          </cell>
          <cell r="BC138">
            <v>94660209.668246433</v>
          </cell>
          <cell r="BD138">
            <v>94834749.634069368</v>
          </cell>
          <cell r="BE138">
            <v>95008744.40314962</v>
          </cell>
          <cell r="BF138">
            <v>95182191.96226415</v>
          </cell>
          <cell r="BG138">
            <v>95355094.945054948</v>
          </cell>
          <cell r="BH138">
            <v>95192091.536050156</v>
          </cell>
          <cell r="BI138">
            <v>95029477.408450708</v>
          </cell>
          <cell r="BJ138">
            <v>94963121.71875</v>
          </cell>
          <cell r="BK138">
            <v>94897029.959438369</v>
          </cell>
          <cell r="BL138">
            <v>94831187.775700927</v>
          </cell>
          <cell r="BM138">
            <v>94733057.16951789</v>
          </cell>
          <cell r="BN138">
            <v>94635211.58385095</v>
          </cell>
          <cell r="BO138">
            <v>94537640.874418616</v>
          </cell>
          <cell r="BP138">
            <v>94376418.35294117</v>
          </cell>
          <cell r="BQ138">
            <v>94215568.0618238</v>
          </cell>
          <cell r="BR138">
            <v>94055092.833333343</v>
          </cell>
          <cell r="BS138">
            <v>93863215.6918336</v>
          </cell>
          <cell r="BT138">
            <v>93671771.039999992</v>
          </cell>
          <cell r="BU138">
            <v>93480754.672811061</v>
          </cell>
          <cell r="BV138">
            <v>93353006.81595093</v>
          </cell>
          <cell r="BW138">
            <v>93225552.918836132</v>
          </cell>
          <cell r="BX138">
            <v>93098402.752293542</v>
          </cell>
          <cell r="BY138">
            <v>93002560.873282447</v>
          </cell>
          <cell r="BZ138">
            <v>92906983.097560987</v>
          </cell>
          <cell r="CA138">
            <v>92811657.424657509</v>
          </cell>
          <cell r="CB138">
            <v>92716134.729483277</v>
          </cell>
          <cell r="CC138">
            <v>92620880.35811834</v>
          </cell>
          <cell r="CD138">
            <v>-2290909.0909090908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</row>
        <row r="139">
          <cell r="B139" t="str">
            <v>presf78240</v>
          </cell>
          <cell r="D139" t="str">
            <v>Preserve on Fredericksburg</v>
          </cell>
          <cell r="V139">
            <v>69661310.702913433</v>
          </cell>
          <cell r="W139">
            <v>70681065.544093177</v>
          </cell>
          <cell r="X139">
            <v>70934827.036544845</v>
          </cell>
          <cell r="Y139">
            <v>71214605.552238807</v>
          </cell>
          <cell r="Z139">
            <v>71493460.033112586</v>
          </cell>
          <cell r="AA139">
            <v>71771392.621487588</v>
          </cell>
          <cell r="AB139">
            <v>72048410.376237601</v>
          </cell>
          <cell r="AC139">
            <v>72011266.75453046</v>
          </cell>
          <cell r="AD139">
            <v>72286978.618421033</v>
          </cell>
          <cell r="AE139">
            <v>72561780.472906411</v>
          </cell>
          <cell r="AF139">
            <v>72835686</v>
          </cell>
          <cell r="AG139">
            <v>73108690.232405886</v>
          </cell>
          <cell r="AH139">
            <v>73380806.941176459</v>
          </cell>
          <cell r="AI139">
            <v>73652033.481239796</v>
          </cell>
          <cell r="AJ139">
            <v>73661564.052117243</v>
          </cell>
          <cell r="AK139">
            <v>73837617.131707311</v>
          </cell>
          <cell r="AL139">
            <v>74013103.16883117</v>
          </cell>
          <cell r="AM139">
            <v>74188018.152350098</v>
          </cell>
          <cell r="AN139">
            <v>74362369.281553388</v>
          </cell>
          <cell r="AO139">
            <v>74225912.743134081</v>
          </cell>
          <cell r="AP139">
            <v>74399638.064516127</v>
          </cell>
          <cell r="AQ139">
            <v>74572806.144927517</v>
          </cell>
          <cell r="AR139">
            <v>74745415.157556266</v>
          </cell>
          <cell r="AS139">
            <v>74917476.924558595</v>
          </cell>
          <cell r="AT139">
            <v>75088980.34615384</v>
          </cell>
          <cell r="AU139">
            <v>75259934.956799984</v>
          </cell>
          <cell r="AV139">
            <v>75178303.993610218</v>
          </cell>
          <cell r="AW139">
            <v>75316133.569377989</v>
          </cell>
          <cell r="AX139">
            <v>75453524.254777074</v>
          </cell>
          <cell r="AY139">
            <v>75590482.607313186</v>
          </cell>
          <cell r="AZ139">
            <v>75727003.885714293</v>
          </cell>
          <cell r="BA139">
            <v>75555703.854199678</v>
          </cell>
          <cell r="BB139">
            <v>75691848.132911399</v>
          </cell>
          <cell r="BC139">
            <v>75827564.530805692</v>
          </cell>
          <cell r="BD139">
            <v>75962848.315457404</v>
          </cell>
          <cell r="BE139">
            <v>76097710.488188982</v>
          </cell>
          <cell r="BF139">
            <v>76232144.094339639</v>
          </cell>
          <cell r="BG139">
            <v>76366155.560439557</v>
          </cell>
          <cell r="BH139">
            <v>76382964.62068966</v>
          </cell>
          <cell r="BI139">
            <v>76399963.154929578</v>
          </cell>
          <cell r="BJ139">
            <v>76415947.987499982</v>
          </cell>
          <cell r="BK139">
            <v>76432113.266770661</v>
          </cell>
          <cell r="BL139">
            <v>76448462.299065411</v>
          </cell>
          <cell r="BM139">
            <v>76463806.674961135</v>
          </cell>
          <cell r="BN139">
            <v>76479325.881987587</v>
          </cell>
          <cell r="BO139">
            <v>76495039.032558128</v>
          </cell>
          <cell r="BP139">
            <v>76509742.959752321</v>
          </cell>
          <cell r="BQ139">
            <v>76524634.015455931</v>
          </cell>
          <cell r="BR139">
            <v>76539704.555555552</v>
          </cell>
          <cell r="BS139">
            <v>76553785.719568565</v>
          </cell>
          <cell r="BT139">
            <v>76568044.043076903</v>
          </cell>
          <cell r="BU139">
            <v>76582485.235023037</v>
          </cell>
          <cell r="BV139">
            <v>76641961.085889563</v>
          </cell>
          <cell r="BW139">
            <v>76701648.514548212</v>
          </cell>
          <cell r="BX139">
            <v>76761529.155963287</v>
          </cell>
          <cell r="BY139">
            <v>76774170.668702289</v>
          </cell>
          <cell r="BZ139">
            <v>76786979.26829268</v>
          </cell>
          <cell r="CA139">
            <v>76799958.356164381</v>
          </cell>
          <cell r="CB139">
            <v>76811995.75075987</v>
          </cell>
          <cell r="CC139">
            <v>76824196.934749603</v>
          </cell>
          <cell r="CD139">
            <v>-2050909.0909090906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</row>
        <row r="140">
          <cell r="B140" t="str">
            <v>suit276039</v>
          </cell>
          <cell r="D140" t="str">
            <v>Suite 2801</v>
          </cell>
          <cell r="V140">
            <v>90319671.819360644</v>
          </cell>
          <cell r="W140">
            <v>90300000</v>
          </cell>
          <cell r="X140">
            <v>90300000</v>
          </cell>
          <cell r="Y140">
            <v>90300000</v>
          </cell>
          <cell r="Z140">
            <v>90300000</v>
          </cell>
          <cell r="AA140">
            <v>90300000</v>
          </cell>
          <cell r="AB140">
            <v>90300000</v>
          </cell>
          <cell r="AC140">
            <v>90300000</v>
          </cell>
          <cell r="AD140">
            <v>90300000</v>
          </cell>
          <cell r="AE140">
            <v>90300000</v>
          </cell>
          <cell r="AF140">
            <v>90300000</v>
          </cell>
          <cell r="AG140">
            <v>90300000</v>
          </cell>
          <cell r="AH140">
            <v>90300000</v>
          </cell>
          <cell r="AI140">
            <v>90300000</v>
          </cell>
          <cell r="AJ140">
            <v>90300000</v>
          </cell>
          <cell r="AK140">
            <v>90300000</v>
          </cell>
          <cell r="AL140">
            <v>90300000</v>
          </cell>
          <cell r="AM140">
            <v>90300000</v>
          </cell>
          <cell r="AN140">
            <v>90300000</v>
          </cell>
          <cell r="AO140">
            <v>90300000</v>
          </cell>
          <cell r="AP140">
            <v>90300000</v>
          </cell>
          <cell r="AQ140">
            <v>90300000</v>
          </cell>
          <cell r="AR140">
            <v>90300000</v>
          </cell>
          <cell r="AS140">
            <v>90300000</v>
          </cell>
          <cell r="AT140">
            <v>90300000</v>
          </cell>
          <cell r="AU140">
            <v>90300000</v>
          </cell>
          <cell r="AV140">
            <v>90300000</v>
          </cell>
          <cell r="AW140">
            <v>90300000</v>
          </cell>
          <cell r="AX140">
            <v>90300000</v>
          </cell>
          <cell r="AY140">
            <v>90300000</v>
          </cell>
          <cell r="AZ140">
            <v>90300000</v>
          </cell>
          <cell r="BA140">
            <v>90300000</v>
          </cell>
          <cell r="BB140">
            <v>90300000</v>
          </cell>
          <cell r="BC140">
            <v>90300000</v>
          </cell>
          <cell r="BD140">
            <v>90300000</v>
          </cell>
          <cell r="BE140">
            <v>90300000</v>
          </cell>
          <cell r="BF140">
            <v>90300000</v>
          </cell>
          <cell r="BG140">
            <v>90300000</v>
          </cell>
          <cell r="BH140">
            <v>90300000</v>
          </cell>
          <cell r="BI140">
            <v>90300000</v>
          </cell>
          <cell r="BJ140">
            <v>90300000</v>
          </cell>
          <cell r="BK140">
            <v>90300000</v>
          </cell>
          <cell r="BL140">
            <v>90300000</v>
          </cell>
          <cell r="BM140">
            <v>90300000</v>
          </cell>
          <cell r="BN140">
            <v>90300000</v>
          </cell>
          <cell r="BO140">
            <v>90300000</v>
          </cell>
          <cell r="BP140">
            <v>90300000</v>
          </cell>
          <cell r="BQ140">
            <v>90300000</v>
          </cell>
          <cell r="BR140">
            <v>90300000</v>
          </cell>
          <cell r="BS140">
            <v>90300000</v>
          </cell>
          <cell r="BT140">
            <v>90300000</v>
          </cell>
          <cell r="BU140">
            <v>90300000</v>
          </cell>
          <cell r="BV140">
            <v>90300000</v>
          </cell>
          <cell r="BW140">
            <v>90300000</v>
          </cell>
          <cell r="BX140">
            <v>90300000</v>
          </cell>
          <cell r="BY140">
            <v>90300000</v>
          </cell>
          <cell r="BZ140">
            <v>90300000</v>
          </cell>
          <cell r="CA140">
            <v>90300000</v>
          </cell>
          <cell r="CB140">
            <v>90300000</v>
          </cell>
          <cell r="CC140">
            <v>90300000</v>
          </cell>
          <cell r="CD140">
            <v>90300000</v>
          </cell>
          <cell r="CE140">
            <v>90300000</v>
          </cell>
          <cell r="CF140">
            <v>90300000</v>
          </cell>
          <cell r="CG140">
            <v>90300000</v>
          </cell>
          <cell r="CH140">
            <v>90300000</v>
          </cell>
          <cell r="CI140">
            <v>90300000</v>
          </cell>
          <cell r="CJ140">
            <v>90300000</v>
          </cell>
          <cell r="CK140">
            <v>90300000</v>
          </cell>
          <cell r="CL140">
            <v>90300000</v>
          </cell>
          <cell r="CM140">
            <v>90300000</v>
          </cell>
          <cell r="CN140">
            <v>90300000</v>
          </cell>
          <cell r="CO140">
            <v>90300000</v>
          </cell>
          <cell r="CP140">
            <v>90300000</v>
          </cell>
        </row>
        <row r="141">
          <cell r="B141" t="str">
            <v>5thous75244</v>
          </cell>
          <cell r="D141" t="str">
            <v>5Thousand5 Galleria</v>
          </cell>
          <cell r="V141">
            <v>75825669.416386873</v>
          </cell>
          <cell r="W141">
            <v>81214893.848171592</v>
          </cell>
          <cell r="X141">
            <v>81303072.53807731</v>
          </cell>
          <cell r="Y141">
            <v>81390043.641791046</v>
          </cell>
          <cell r="Z141">
            <v>81653810.721854299</v>
          </cell>
          <cell r="AA141">
            <v>81916698.882644609</v>
          </cell>
          <cell r="AB141">
            <v>82178728.752475262</v>
          </cell>
          <cell r="AC141">
            <v>81609067.571663931</v>
          </cell>
          <cell r="AD141">
            <v>81870736.855263144</v>
          </cell>
          <cell r="AE141">
            <v>82131546.738916263</v>
          </cell>
          <cell r="AF141">
            <v>82391499.206557378</v>
          </cell>
          <cell r="AG141">
            <v>82650603.122749582</v>
          </cell>
          <cell r="AH141">
            <v>82908864.882352918</v>
          </cell>
          <cell r="AI141">
            <v>83166272.456769988</v>
          </cell>
          <cell r="AJ141">
            <v>83291379.420195416</v>
          </cell>
          <cell r="AK141">
            <v>83460496.039024398</v>
          </cell>
          <cell r="AL141">
            <v>83629063.577922076</v>
          </cell>
          <cell r="AM141">
            <v>83797089.316045374</v>
          </cell>
          <cell r="AN141">
            <v>83964562.135922313</v>
          </cell>
          <cell r="AO141">
            <v>83292345.886914358</v>
          </cell>
          <cell r="AP141">
            <v>83460101.690322578</v>
          </cell>
          <cell r="AQ141">
            <v>83627310.376811579</v>
          </cell>
          <cell r="AR141">
            <v>83793985.929260433</v>
          </cell>
          <cell r="AS141">
            <v>83960124.211878017</v>
          </cell>
          <cell r="AT141">
            <v>84125729.942307681</v>
          </cell>
          <cell r="AU141">
            <v>84290810.284799993</v>
          </cell>
          <cell r="AV141">
            <v>84313392.900958464</v>
          </cell>
          <cell r="AW141">
            <v>84425068.937799037</v>
          </cell>
          <cell r="AX141">
            <v>84536391.611464962</v>
          </cell>
          <cell r="AY141">
            <v>84647355.796502382</v>
          </cell>
          <cell r="AZ141">
            <v>84757972.171428561</v>
          </cell>
          <cell r="BA141">
            <v>84302973.014263079</v>
          </cell>
          <cell r="BB141">
            <v>84413782.025316447</v>
          </cell>
          <cell r="BC141">
            <v>84524240.928909943</v>
          </cell>
          <cell r="BD141">
            <v>84634351.381703466</v>
          </cell>
          <cell r="BE141">
            <v>84744112.818897635</v>
          </cell>
          <cell r="BF141">
            <v>84853535.773584917</v>
          </cell>
          <cell r="BG141">
            <v>84962608.502354801</v>
          </cell>
          <cell r="BH141">
            <v>85001643.141065836</v>
          </cell>
          <cell r="BI141">
            <v>85040890.197183087</v>
          </cell>
          <cell r="BJ141">
            <v>85154227.537499979</v>
          </cell>
          <cell r="BK141">
            <v>85267844.648985952</v>
          </cell>
          <cell r="BL141">
            <v>85381775.383177564</v>
          </cell>
          <cell r="BM141">
            <v>85418597.449455678</v>
          </cell>
          <cell r="BN141">
            <v>85455636.931677014</v>
          </cell>
          <cell r="BO141">
            <v>85492882.04651162</v>
          </cell>
          <cell r="BP141">
            <v>85454172.445820436</v>
          </cell>
          <cell r="BQ141">
            <v>85415676.370942816</v>
          </cell>
          <cell r="BR141">
            <v>85377381.88888891</v>
          </cell>
          <cell r="BS141">
            <v>85338567.624036968</v>
          </cell>
          <cell r="BT141">
            <v>85299959.686153844</v>
          </cell>
          <cell r="BU141">
            <v>85261559.28110598</v>
          </cell>
          <cell r="BV141">
            <v>85222633.196319029</v>
          </cell>
          <cell r="BW141">
            <v>85183921.323124051</v>
          </cell>
          <cell r="BX141">
            <v>85145407.871559635</v>
          </cell>
          <cell r="BY141">
            <v>85143248.354198456</v>
          </cell>
          <cell r="BZ141">
            <v>85141284.310975596</v>
          </cell>
          <cell r="CA141">
            <v>85139508.16438356</v>
          </cell>
          <cell r="CB141">
            <v>85100209.768996939</v>
          </cell>
          <cell r="CC141">
            <v>85061107.611532614</v>
          </cell>
          <cell r="CD141">
            <v>-1816363.6363636362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</row>
        <row r="142">
          <cell r="B142" t="str">
            <v>pasbc78738</v>
          </cell>
          <cell r="D142" t="str">
            <v>Paseo at Bee Cave</v>
          </cell>
          <cell r="V142">
            <v>56336673.951245651</v>
          </cell>
          <cell r="W142">
            <v>56417529.21338658</v>
          </cell>
          <cell r="X142">
            <v>56494232.689854451</v>
          </cell>
          <cell r="Y142">
            <v>56568491.231622569</v>
          </cell>
          <cell r="Z142">
            <v>56636573.812597662</v>
          </cell>
          <cell r="AA142">
            <v>56698662.936228268</v>
          </cell>
          <cell r="AB142">
            <v>56759433.692307703</v>
          </cell>
          <cell r="AC142">
            <v>56209034.237659961</v>
          </cell>
          <cell r="AD142">
            <v>55661675.715328477</v>
          </cell>
          <cell r="AE142">
            <v>55117323.081967212</v>
          </cell>
          <cell r="AF142">
            <v>55892059.134545445</v>
          </cell>
          <cell r="AG142">
            <v>56672229.16878403</v>
          </cell>
          <cell r="AH142">
            <v>57457870.826086953</v>
          </cell>
          <cell r="AI142">
            <v>57848148.260397837</v>
          </cell>
          <cell r="AJ142">
            <v>58239814.938628152</v>
          </cell>
          <cell r="AK142">
            <v>58632950.33513514</v>
          </cell>
          <cell r="AL142">
            <v>58036519.683453232</v>
          </cell>
          <cell r="AM142">
            <v>57443535.66247756</v>
          </cell>
          <cell r="AN142">
            <v>56853943.741935477</v>
          </cell>
          <cell r="AO142">
            <v>56163676.89445439</v>
          </cell>
          <cell r="AP142">
            <v>55477965.085714281</v>
          </cell>
          <cell r="AQ142">
            <v>54796796.727272734</v>
          </cell>
          <cell r="AR142">
            <v>54911265.822064064</v>
          </cell>
          <cell r="AS142">
            <v>55026023.211367674</v>
          </cell>
          <cell r="AT142">
            <v>55141095.893617027</v>
          </cell>
          <cell r="AU142">
            <v>55599282.541592918</v>
          </cell>
          <cell r="AV142">
            <v>56059547.15194346</v>
          </cell>
          <cell r="AW142">
            <v>56521794.349206351</v>
          </cell>
          <cell r="AX142">
            <v>56483196.781690143</v>
          </cell>
          <cell r="AY142">
            <v>56444788.154657304</v>
          </cell>
          <cell r="AZ142">
            <v>56406574.926315792</v>
          </cell>
          <cell r="BA142">
            <v>55876422.7670753</v>
          </cell>
          <cell r="BB142">
            <v>55349046.188811198</v>
          </cell>
          <cell r="BC142">
            <v>54824428.083769634</v>
          </cell>
          <cell r="BD142">
            <v>54763880.174216032</v>
          </cell>
          <cell r="BE142">
            <v>54703544.869565219</v>
          </cell>
          <cell r="BF142">
            <v>54643390.125000015</v>
          </cell>
          <cell r="BG142">
            <v>54994946.786828429</v>
          </cell>
          <cell r="BH142">
            <v>55347724.525951564</v>
          </cell>
          <cell r="BI142">
            <v>55701763.088082895</v>
          </cell>
          <cell r="BJ142">
            <v>55639487.234482758</v>
          </cell>
          <cell r="BK142">
            <v>55577390.37521515</v>
          </cell>
          <cell r="BL142">
            <v>55515535.546391755</v>
          </cell>
          <cell r="BM142">
            <v>55260499.368782155</v>
          </cell>
          <cell r="BN142">
            <v>55006261.828767121</v>
          </cell>
          <cell r="BO142">
            <v>54752825.415384613</v>
          </cell>
          <cell r="BP142">
            <v>54691921.843003415</v>
          </cell>
          <cell r="BQ142">
            <v>54631225.103918225</v>
          </cell>
          <cell r="BR142">
            <v>54570716.510204077</v>
          </cell>
          <cell r="BS142">
            <v>54510038.770797968</v>
          </cell>
          <cell r="BT142">
            <v>54449502.528813556</v>
          </cell>
          <cell r="BU142">
            <v>54389201.847715743</v>
          </cell>
          <cell r="BV142">
            <v>54304947.972972974</v>
          </cell>
          <cell r="BW142">
            <v>54220939.588532887</v>
          </cell>
          <cell r="BX142">
            <v>54137136.727272719</v>
          </cell>
          <cell r="BY142">
            <v>54100496.389915973</v>
          </cell>
          <cell r="BZ142">
            <v>54064043.939597309</v>
          </cell>
          <cell r="CA142">
            <v>54027745.085427143</v>
          </cell>
          <cell r="CB142">
            <v>53967554.548494987</v>
          </cell>
          <cell r="CC142">
            <v>53907569.008347251</v>
          </cell>
          <cell r="CD142">
            <v>-1758000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</row>
        <row r="143">
          <cell r="B143" t="str">
            <v>attm30092</v>
          </cell>
          <cell r="D143" t="str">
            <v>Attiva Malone</v>
          </cell>
          <cell r="V143">
            <v>20479788</v>
          </cell>
          <cell r="W143">
            <v>32479788</v>
          </cell>
          <cell r="X143">
            <v>44479788</v>
          </cell>
          <cell r="Y143">
            <v>56479788</v>
          </cell>
          <cell r="Z143">
            <v>56479788</v>
          </cell>
          <cell r="AA143">
            <v>56479788</v>
          </cell>
          <cell r="AB143">
            <v>56479788</v>
          </cell>
          <cell r="AC143">
            <v>56479788</v>
          </cell>
          <cell r="AD143">
            <v>56479788</v>
          </cell>
          <cell r="AE143">
            <v>56479788</v>
          </cell>
          <cell r="AF143">
            <v>56479788</v>
          </cell>
          <cell r="AG143">
            <v>56479788</v>
          </cell>
          <cell r="AH143">
            <v>56479788</v>
          </cell>
          <cell r="AI143">
            <v>56479788</v>
          </cell>
          <cell r="AJ143">
            <v>56479788</v>
          </cell>
          <cell r="AK143">
            <v>56479788</v>
          </cell>
          <cell r="AL143">
            <v>56479788</v>
          </cell>
          <cell r="AM143">
            <v>56479788</v>
          </cell>
          <cell r="AN143">
            <v>56479788</v>
          </cell>
          <cell r="AO143">
            <v>56479788</v>
          </cell>
          <cell r="AP143">
            <v>56479788</v>
          </cell>
          <cell r="AQ143">
            <v>56479788</v>
          </cell>
          <cell r="AR143">
            <v>56479788</v>
          </cell>
          <cell r="AS143">
            <v>56479788</v>
          </cell>
          <cell r="AT143">
            <v>56479788</v>
          </cell>
          <cell r="AU143">
            <v>56479788</v>
          </cell>
          <cell r="AV143">
            <v>56479788</v>
          </cell>
          <cell r="AW143">
            <v>56479788</v>
          </cell>
          <cell r="AX143">
            <v>56479788</v>
          </cell>
          <cell r="AY143">
            <v>56479788</v>
          </cell>
          <cell r="AZ143">
            <v>56479788</v>
          </cell>
          <cell r="BA143">
            <v>56479788</v>
          </cell>
          <cell r="BB143">
            <v>56479788</v>
          </cell>
          <cell r="BC143">
            <v>56479788</v>
          </cell>
          <cell r="BD143">
            <v>56479788</v>
          </cell>
          <cell r="BE143">
            <v>56479788</v>
          </cell>
          <cell r="BF143">
            <v>56479788</v>
          </cell>
          <cell r="BG143">
            <v>56479788</v>
          </cell>
          <cell r="BH143">
            <v>56479788</v>
          </cell>
          <cell r="BI143">
            <v>56479788</v>
          </cell>
          <cell r="BJ143">
            <v>56479788</v>
          </cell>
          <cell r="BK143">
            <v>56479788</v>
          </cell>
          <cell r="BL143">
            <v>56479788</v>
          </cell>
          <cell r="BM143">
            <v>56479788</v>
          </cell>
          <cell r="BN143">
            <v>56479788</v>
          </cell>
          <cell r="BO143">
            <v>56479788</v>
          </cell>
          <cell r="BP143">
            <v>56479788</v>
          </cell>
          <cell r="BQ143">
            <v>56479788</v>
          </cell>
          <cell r="BR143">
            <v>56479788</v>
          </cell>
          <cell r="BS143">
            <v>56479788</v>
          </cell>
          <cell r="BT143">
            <v>56479788</v>
          </cell>
          <cell r="BU143">
            <v>56479788</v>
          </cell>
          <cell r="BV143">
            <v>56479788</v>
          </cell>
          <cell r="BW143">
            <v>56479788</v>
          </cell>
          <cell r="BX143">
            <v>56479788</v>
          </cell>
          <cell r="BY143">
            <v>56479788</v>
          </cell>
          <cell r="BZ143">
            <v>56479788</v>
          </cell>
          <cell r="CA143">
            <v>56479788</v>
          </cell>
          <cell r="CB143">
            <v>56479788</v>
          </cell>
          <cell r="CC143">
            <v>56479788</v>
          </cell>
          <cell r="CD143">
            <v>56479788</v>
          </cell>
          <cell r="CE143">
            <v>56479788</v>
          </cell>
          <cell r="CF143">
            <v>56479788</v>
          </cell>
          <cell r="CG143">
            <v>56479788</v>
          </cell>
          <cell r="CH143">
            <v>56479788</v>
          </cell>
          <cell r="CI143">
            <v>56479788</v>
          </cell>
          <cell r="CJ143">
            <v>56479788</v>
          </cell>
          <cell r="CK143">
            <v>56479788</v>
          </cell>
          <cell r="CL143">
            <v>56479788</v>
          </cell>
          <cell r="CM143">
            <v>56479788</v>
          </cell>
          <cell r="CN143">
            <v>56479788</v>
          </cell>
          <cell r="CO143">
            <v>56479788</v>
          </cell>
          <cell r="CP143">
            <v>56479788</v>
          </cell>
        </row>
        <row r="144">
          <cell r="B144" t="str">
            <v>sev30329</v>
          </cell>
          <cell r="D144" t="str">
            <v>Portfolio 20 I</v>
          </cell>
          <cell r="V144">
            <v>73797111.109999999</v>
          </cell>
          <cell r="W144">
            <v>74388163</v>
          </cell>
          <cell r="X144">
            <v>74388163</v>
          </cell>
          <cell r="Y144">
            <v>74388163</v>
          </cell>
          <cell r="Z144">
            <v>74388163</v>
          </cell>
          <cell r="AA144">
            <v>74388163</v>
          </cell>
          <cell r="AB144">
            <v>74388163</v>
          </cell>
          <cell r="AC144">
            <v>74388163</v>
          </cell>
          <cell r="AD144">
            <v>74388163</v>
          </cell>
          <cell r="AE144">
            <v>74388163</v>
          </cell>
          <cell r="AF144">
            <v>74388163</v>
          </cell>
          <cell r="AG144">
            <v>74388163</v>
          </cell>
          <cell r="AH144">
            <v>74388163</v>
          </cell>
          <cell r="AI144">
            <v>74388163</v>
          </cell>
          <cell r="AJ144">
            <v>74388163</v>
          </cell>
          <cell r="AK144">
            <v>74388163</v>
          </cell>
          <cell r="AL144">
            <v>74388163</v>
          </cell>
          <cell r="AM144">
            <v>74388163</v>
          </cell>
          <cell r="AN144">
            <v>74388163</v>
          </cell>
          <cell r="AO144">
            <v>74388163</v>
          </cell>
          <cell r="AP144">
            <v>74388163</v>
          </cell>
          <cell r="AQ144">
            <v>74388163</v>
          </cell>
          <cell r="AR144">
            <v>74388163</v>
          </cell>
          <cell r="AS144">
            <v>74388163</v>
          </cell>
          <cell r="AT144">
            <v>74388163</v>
          </cell>
          <cell r="AU144">
            <v>74388163</v>
          </cell>
          <cell r="AV144">
            <v>74388163</v>
          </cell>
          <cell r="AW144">
            <v>74388163</v>
          </cell>
          <cell r="AX144">
            <v>74388163</v>
          </cell>
          <cell r="AY144">
            <v>74388163</v>
          </cell>
          <cell r="AZ144">
            <v>74388163</v>
          </cell>
          <cell r="BA144">
            <v>74388163</v>
          </cell>
          <cell r="BB144">
            <v>74388163</v>
          </cell>
          <cell r="BC144">
            <v>74388163</v>
          </cell>
          <cell r="BD144">
            <v>74388163</v>
          </cell>
          <cell r="BE144">
            <v>74388163</v>
          </cell>
          <cell r="BF144">
            <v>74388163</v>
          </cell>
          <cell r="BG144">
            <v>74388163</v>
          </cell>
          <cell r="BH144">
            <v>74388163</v>
          </cell>
          <cell r="BI144">
            <v>74388163</v>
          </cell>
          <cell r="BJ144">
            <v>74388163</v>
          </cell>
          <cell r="BK144">
            <v>74388163</v>
          </cell>
          <cell r="BL144">
            <v>74388163</v>
          </cell>
          <cell r="BM144">
            <v>74388163</v>
          </cell>
          <cell r="BN144">
            <v>74388163</v>
          </cell>
          <cell r="BO144">
            <v>74388163</v>
          </cell>
          <cell r="BP144">
            <v>74388163</v>
          </cell>
          <cell r="BQ144">
            <v>74388163</v>
          </cell>
          <cell r="BR144">
            <v>74388163</v>
          </cell>
          <cell r="BS144">
            <v>74388163</v>
          </cell>
          <cell r="BT144">
            <v>74388163</v>
          </cell>
          <cell r="BU144">
            <v>74388163</v>
          </cell>
          <cell r="BV144">
            <v>74388163</v>
          </cell>
          <cell r="BW144">
            <v>74388163</v>
          </cell>
          <cell r="BX144">
            <v>74388163</v>
          </cell>
          <cell r="BY144">
            <v>74388163</v>
          </cell>
          <cell r="BZ144">
            <v>74388163</v>
          </cell>
          <cell r="CA144">
            <v>74388163</v>
          </cell>
          <cell r="CB144">
            <v>74388163</v>
          </cell>
          <cell r="CC144">
            <v>74388163</v>
          </cell>
          <cell r="CD144">
            <v>74388163</v>
          </cell>
          <cell r="CE144">
            <v>74388163</v>
          </cell>
          <cell r="CF144">
            <v>74388163</v>
          </cell>
          <cell r="CG144">
            <v>74388163</v>
          </cell>
          <cell r="CH144">
            <v>74388163</v>
          </cell>
          <cell r="CI144">
            <v>74388163</v>
          </cell>
          <cell r="CJ144">
            <v>74388163</v>
          </cell>
          <cell r="CK144">
            <v>74388163</v>
          </cell>
          <cell r="CL144">
            <v>74388163</v>
          </cell>
          <cell r="CM144">
            <v>74388163</v>
          </cell>
          <cell r="CN144">
            <v>74388163</v>
          </cell>
          <cell r="CO144">
            <v>74388163</v>
          </cell>
          <cell r="CP144">
            <v>74388163</v>
          </cell>
        </row>
        <row r="145">
          <cell r="B145" t="str">
            <v>wrenn28216</v>
          </cell>
          <cell r="D145" t="str">
            <v>Portfolio 20 I</v>
          </cell>
          <cell r="V145">
            <v>60741666.670000002</v>
          </cell>
          <cell r="W145">
            <v>61261512</v>
          </cell>
          <cell r="X145">
            <v>61261512</v>
          </cell>
          <cell r="Y145">
            <v>61261512</v>
          </cell>
          <cell r="Z145">
            <v>61261512</v>
          </cell>
          <cell r="AA145">
            <v>61261512</v>
          </cell>
          <cell r="AB145">
            <v>61261512</v>
          </cell>
          <cell r="AC145">
            <v>61261512</v>
          </cell>
          <cell r="AD145">
            <v>61261512</v>
          </cell>
          <cell r="AE145">
            <v>61261512</v>
          </cell>
          <cell r="AF145">
            <v>61261512</v>
          </cell>
          <cell r="AG145">
            <v>61261512</v>
          </cell>
          <cell r="AH145">
            <v>61261512</v>
          </cell>
          <cell r="AI145">
            <v>61261512</v>
          </cell>
          <cell r="AJ145">
            <v>61261512</v>
          </cell>
          <cell r="AK145">
            <v>61261512</v>
          </cell>
          <cell r="AL145">
            <v>61261512</v>
          </cell>
          <cell r="AM145">
            <v>61261512</v>
          </cell>
          <cell r="AN145">
            <v>61261512</v>
          </cell>
          <cell r="AO145">
            <v>61261512</v>
          </cell>
          <cell r="AP145">
            <v>61261512</v>
          </cell>
          <cell r="AQ145">
            <v>61261512</v>
          </cell>
          <cell r="AR145">
            <v>61261512</v>
          </cell>
          <cell r="AS145">
            <v>61261512</v>
          </cell>
          <cell r="AT145">
            <v>61261512</v>
          </cell>
          <cell r="AU145">
            <v>61261512</v>
          </cell>
          <cell r="AV145">
            <v>61261512</v>
          </cell>
          <cell r="AW145">
            <v>61261512</v>
          </cell>
          <cell r="AX145">
            <v>61261512</v>
          </cell>
          <cell r="AY145">
            <v>61261512</v>
          </cell>
          <cell r="AZ145">
            <v>61261512</v>
          </cell>
          <cell r="BA145">
            <v>61261512</v>
          </cell>
          <cell r="BB145">
            <v>61261512</v>
          </cell>
          <cell r="BC145">
            <v>61261512</v>
          </cell>
          <cell r="BD145">
            <v>61261512</v>
          </cell>
          <cell r="BE145">
            <v>61261512</v>
          </cell>
          <cell r="BF145">
            <v>61261512</v>
          </cell>
          <cell r="BG145">
            <v>61261512</v>
          </cell>
          <cell r="BH145">
            <v>61261512</v>
          </cell>
          <cell r="BI145">
            <v>61261512</v>
          </cell>
          <cell r="BJ145">
            <v>61261512</v>
          </cell>
          <cell r="BK145">
            <v>61261512</v>
          </cell>
          <cell r="BL145">
            <v>61261512</v>
          </cell>
          <cell r="BM145">
            <v>61261512</v>
          </cell>
          <cell r="BN145">
            <v>61261512</v>
          </cell>
          <cell r="BO145">
            <v>61261512</v>
          </cell>
          <cell r="BP145">
            <v>61261512</v>
          </cell>
          <cell r="BQ145">
            <v>61261512</v>
          </cell>
          <cell r="BR145">
            <v>61261512</v>
          </cell>
          <cell r="BS145">
            <v>61261512</v>
          </cell>
          <cell r="BT145">
            <v>61261512</v>
          </cell>
          <cell r="BU145">
            <v>61261512</v>
          </cell>
          <cell r="BV145">
            <v>61261512</v>
          </cell>
          <cell r="BW145">
            <v>61261512</v>
          </cell>
          <cell r="BX145">
            <v>61261512</v>
          </cell>
          <cell r="BY145">
            <v>61261512</v>
          </cell>
          <cell r="BZ145">
            <v>61261512</v>
          </cell>
          <cell r="CA145">
            <v>61261512</v>
          </cell>
          <cell r="CB145">
            <v>61261512</v>
          </cell>
          <cell r="CC145">
            <v>61261512</v>
          </cell>
          <cell r="CD145">
            <v>61261512</v>
          </cell>
          <cell r="CE145">
            <v>61261512</v>
          </cell>
          <cell r="CF145">
            <v>61261512</v>
          </cell>
          <cell r="CG145">
            <v>61261512</v>
          </cell>
          <cell r="CH145">
            <v>61261512</v>
          </cell>
          <cell r="CI145">
            <v>61261512</v>
          </cell>
          <cell r="CJ145">
            <v>61261512</v>
          </cell>
          <cell r="CK145">
            <v>61261512</v>
          </cell>
          <cell r="CL145">
            <v>61261512</v>
          </cell>
          <cell r="CM145">
            <v>61261512</v>
          </cell>
          <cell r="CN145">
            <v>61261512</v>
          </cell>
          <cell r="CO145">
            <v>61261512</v>
          </cell>
          <cell r="CP145">
            <v>61261512</v>
          </cell>
        </row>
        <row r="146">
          <cell r="B146" t="str">
            <v>arrs85308</v>
          </cell>
          <cell r="D146" t="str">
            <v>Arrowhead Summit</v>
          </cell>
          <cell r="V146">
            <v>83364832.619053215</v>
          </cell>
          <cell r="W146">
            <v>85204958.033915222</v>
          </cell>
          <cell r="X146">
            <v>85316852.013211325</v>
          </cell>
          <cell r="Y146">
            <v>85408116.716417909</v>
          </cell>
          <cell r="Z146">
            <v>85293682.450331107</v>
          </cell>
          <cell r="AA146">
            <v>85457369.157024801</v>
          </cell>
          <cell r="AB146">
            <v>85620517.960396037</v>
          </cell>
          <cell r="AC146">
            <v>85359529.660626024</v>
          </cell>
          <cell r="AD146">
            <v>85522302.710526302</v>
          </cell>
          <cell r="AE146">
            <v>85684536.591132998</v>
          </cell>
          <cell r="AF146">
            <v>85846243.160655722</v>
          </cell>
          <cell r="AG146">
            <v>86007420.412438631</v>
          </cell>
          <cell r="AH146">
            <v>86168068.647058815</v>
          </cell>
          <cell r="AI146">
            <v>86328195.03425774</v>
          </cell>
          <cell r="AJ146">
            <v>86487797.550488576</v>
          </cell>
          <cell r="AK146">
            <v>86646881.034146339</v>
          </cell>
          <cell r="AL146">
            <v>86366793.798701286</v>
          </cell>
          <cell r="AM146">
            <v>86448408.272285238</v>
          </cell>
          <cell r="AN146">
            <v>86529758.621359199</v>
          </cell>
          <cell r="AO146">
            <v>86243925.22778675</v>
          </cell>
          <cell r="AP146">
            <v>86325338.438709691</v>
          </cell>
          <cell r="AQ146">
            <v>86406496.231884047</v>
          </cell>
          <cell r="AR146">
            <v>86487390.810289398</v>
          </cell>
          <cell r="AS146">
            <v>86568025.695024073</v>
          </cell>
          <cell r="AT146">
            <v>86648402.134615377</v>
          </cell>
          <cell r="AU146">
            <v>86728521.369599998</v>
          </cell>
          <cell r="AV146">
            <v>86808382.389776364</v>
          </cell>
          <cell r="AW146">
            <v>86887993.148325369</v>
          </cell>
          <cell r="AX146">
            <v>86746918.356687903</v>
          </cell>
          <cell r="AY146">
            <v>86899046.880763099</v>
          </cell>
          <cell r="AZ146">
            <v>87050692.457142845</v>
          </cell>
          <cell r="BA146">
            <v>86899505.305863693</v>
          </cell>
          <cell r="BB146">
            <v>87050670.265822783</v>
          </cell>
          <cell r="BC146">
            <v>87201357.611374408</v>
          </cell>
          <cell r="BD146">
            <v>87351569.60252364</v>
          </cell>
          <cell r="BE146">
            <v>87501308.485039368</v>
          </cell>
          <cell r="BF146">
            <v>87650578.698113203</v>
          </cell>
          <cell r="BG146">
            <v>87799375.836734697</v>
          </cell>
          <cell r="BH146">
            <v>87947710.927899703</v>
          </cell>
          <cell r="BI146">
            <v>88095579.549295768</v>
          </cell>
          <cell r="BJ146">
            <v>88233526.012499988</v>
          </cell>
          <cell r="BK146">
            <v>88371852.486739472</v>
          </cell>
          <cell r="BL146">
            <v>88510517.214953274</v>
          </cell>
          <cell r="BM146">
            <v>88780357.399688959</v>
          </cell>
          <cell r="BN146">
            <v>89050976.888198763</v>
          </cell>
          <cell r="BO146">
            <v>89322374.232558131</v>
          </cell>
          <cell r="BP146">
            <v>89056211.795665622</v>
          </cell>
          <cell r="BQ146">
            <v>88790808.964451298</v>
          </cell>
          <cell r="BR146">
            <v>88526148.888888881</v>
          </cell>
          <cell r="BS146">
            <v>88957755.734976888</v>
          </cell>
          <cell r="BT146">
            <v>89391025.716923058</v>
          </cell>
          <cell r="BU146">
            <v>89825975.115207389</v>
          </cell>
          <cell r="BV146">
            <v>90023431.527607352</v>
          </cell>
          <cell r="BW146">
            <v>90221392.22664623</v>
          </cell>
          <cell r="BX146">
            <v>90419865.522935763</v>
          </cell>
          <cell r="BY146">
            <v>90811461.050381675</v>
          </cell>
          <cell r="BZ146">
            <v>91204443.274390236</v>
          </cell>
          <cell r="CA146">
            <v>91598831.780821919</v>
          </cell>
          <cell r="CB146">
            <v>91562452.577507585</v>
          </cell>
          <cell r="CC146">
            <v>91526289.92412746</v>
          </cell>
          <cell r="CD146">
            <v>-2247272.7272727271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</row>
        <row r="147">
          <cell r="B147" t="str">
            <v>aurfr27614</v>
          </cell>
          <cell r="D147" t="str">
            <v>Portfolio 18</v>
          </cell>
          <cell r="V147">
            <v>56112868.316430084</v>
          </cell>
          <cell r="W147">
            <v>56465151.655014634</v>
          </cell>
          <cell r="X147">
            <v>56525262.721518993</v>
          </cell>
          <cell r="Y147">
            <v>56695556.872037925</v>
          </cell>
          <cell r="Z147">
            <v>60451610.082018927</v>
          </cell>
          <cell r="AA147">
            <v>61528337.914960615</v>
          </cell>
          <cell r="AB147">
            <v>61171973.264150947</v>
          </cell>
          <cell r="AC147">
            <v>60849838.568288855</v>
          </cell>
          <cell r="AD147">
            <v>60529044.695924759</v>
          </cell>
          <cell r="AE147">
            <v>60209556.225352108</v>
          </cell>
          <cell r="AF147">
            <v>61024039.875000015</v>
          </cell>
          <cell r="AG147">
            <v>61846173.603744142</v>
          </cell>
          <cell r="AH147">
            <v>62676049.065420568</v>
          </cell>
          <cell r="AI147">
            <v>63152552.323483683</v>
          </cell>
          <cell r="AJ147">
            <v>63631651.751552798</v>
          </cell>
          <cell r="AK147">
            <v>64113461.246511623</v>
          </cell>
          <cell r="AL147">
            <v>63585648.278637774</v>
          </cell>
          <cell r="AM147">
            <v>63061017.162287489</v>
          </cell>
          <cell r="AN147">
            <v>62539534.833333343</v>
          </cell>
          <cell r="AO147">
            <v>62143757.417565487</v>
          </cell>
          <cell r="AP147">
            <v>61749859.070769243</v>
          </cell>
          <cell r="AQ147">
            <v>61357800.718894012</v>
          </cell>
          <cell r="AR147">
            <v>61954829.447852753</v>
          </cell>
          <cell r="AS147">
            <v>62556015.914241962</v>
          </cell>
          <cell r="AT147">
            <v>63161419.100917429</v>
          </cell>
          <cell r="AU147">
            <v>63827777.349618323</v>
          </cell>
          <cell r="AV147">
            <v>64499206.499999993</v>
          </cell>
          <cell r="AW147">
            <v>65175727.83561644</v>
          </cell>
          <cell r="AX147">
            <v>64881503.015197575</v>
          </cell>
          <cell r="AY147">
            <v>64588365.669195756</v>
          </cell>
          <cell r="AZ147">
            <v>64296295.854545459</v>
          </cell>
          <cell r="BA147">
            <v>63904146.971255668</v>
          </cell>
          <cell r="BB147">
            <v>63513806.737160124</v>
          </cell>
          <cell r="BC147">
            <v>63125256.325791866</v>
          </cell>
          <cell r="BD147">
            <v>63460873.084337346</v>
          </cell>
          <cell r="BE147">
            <v>63797915.801503763</v>
          </cell>
          <cell r="BF147">
            <v>64136310.918918923</v>
          </cell>
          <cell r="BG147">
            <v>64886586.098950535</v>
          </cell>
          <cell r="BH147">
            <v>65643148.670658693</v>
          </cell>
          <cell r="BI147">
            <v>66406028.663677149</v>
          </cell>
          <cell r="BJ147">
            <v>66387604.943283595</v>
          </cell>
          <cell r="BK147">
            <v>66369307.11773473</v>
          </cell>
          <cell r="BL147">
            <v>66351183.857142866</v>
          </cell>
          <cell r="BM147">
            <v>65863716.927191682</v>
          </cell>
          <cell r="BN147">
            <v>65378905.370919891</v>
          </cell>
          <cell r="BO147">
            <v>64896720.426666662</v>
          </cell>
          <cell r="BP147">
            <v>65027503.704142012</v>
          </cell>
          <cell r="BQ147">
            <v>65158626.735598236</v>
          </cell>
          <cell r="BR147">
            <v>65290073.52212391</v>
          </cell>
          <cell r="BS147">
            <v>66000814.2503682</v>
          </cell>
          <cell r="BT147">
            <v>66717153.47647059</v>
          </cell>
          <cell r="BU147">
            <v>67439114.114537463</v>
          </cell>
          <cell r="BV147">
            <v>67588894.768328443</v>
          </cell>
          <cell r="BW147">
            <v>67739086.594436318</v>
          </cell>
          <cell r="BX147">
            <v>67889639.526315793</v>
          </cell>
          <cell r="BY147">
            <v>67552657.383941621</v>
          </cell>
          <cell r="BZ147">
            <v>67216979.49271138</v>
          </cell>
          <cell r="CA147">
            <v>66882597.641921394</v>
          </cell>
          <cell r="CB147">
            <v>66935104.377906971</v>
          </cell>
          <cell r="CC147">
            <v>66987774.914368644</v>
          </cell>
          <cell r="CD147">
            <v>-1481739.1304347825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B148" t="str">
            <v>wat78748</v>
          </cell>
          <cell r="D148" t="str">
            <v>Portfolio 18</v>
          </cell>
          <cell r="V148">
            <v>60365609.665675469</v>
          </cell>
          <cell r="W148">
            <v>61736084.220243707</v>
          </cell>
          <cell r="X148">
            <v>61887567.143673964</v>
          </cell>
          <cell r="Y148">
            <v>61963056.616521865</v>
          </cell>
          <cell r="Z148">
            <v>62029115.832897022</v>
          </cell>
          <cell r="AA148">
            <v>62095753.447172903</v>
          </cell>
          <cell r="AB148">
            <v>62161368.867702439</v>
          </cell>
          <cell r="AC148">
            <v>62226808.436014652</v>
          </cell>
          <cell r="AD148">
            <v>62291219.50657893</v>
          </cell>
          <cell r="AE148">
            <v>62513542.876847282</v>
          </cell>
          <cell r="AF148">
            <v>62735141.980327867</v>
          </cell>
          <cell r="AG148">
            <v>62956011.063829795</v>
          </cell>
          <cell r="AH148">
            <v>63176160.705882356</v>
          </cell>
          <cell r="AI148">
            <v>63395592.019575842</v>
          </cell>
          <cell r="AJ148">
            <v>63614306.34527687</v>
          </cell>
          <cell r="AK148">
            <v>63832309.346341446</v>
          </cell>
          <cell r="AL148">
            <v>64049606.883116879</v>
          </cell>
          <cell r="AM148">
            <v>64363766.703403562</v>
          </cell>
          <cell r="AN148">
            <v>64642199.184466019</v>
          </cell>
          <cell r="AO148">
            <v>64719606.998384483</v>
          </cell>
          <cell r="AP148">
            <v>64996562.845161282</v>
          </cell>
          <cell r="AQ148">
            <v>65272631.246376805</v>
          </cell>
          <cell r="AR148">
            <v>65547807.395498388</v>
          </cell>
          <cell r="AS148">
            <v>65822107.030497588</v>
          </cell>
          <cell r="AT148">
            <v>66095520.692307688</v>
          </cell>
          <cell r="AU148">
            <v>66368063.923199989</v>
          </cell>
          <cell r="AV148">
            <v>66639731.865814693</v>
          </cell>
          <cell r="AW148">
            <v>66910537.837320574</v>
          </cell>
          <cell r="AX148">
            <v>67180479.076433107</v>
          </cell>
          <cell r="AY148">
            <v>67178642.193958655</v>
          </cell>
          <cell r="AZ148">
            <v>67328023.142857149</v>
          </cell>
          <cell r="BA148">
            <v>67278653.343898565</v>
          </cell>
          <cell r="BB148">
            <v>67427401.101265803</v>
          </cell>
          <cell r="BC148">
            <v>67575683.37440756</v>
          </cell>
          <cell r="BD148">
            <v>67723493.394321769</v>
          </cell>
          <cell r="BE148">
            <v>67870842.34960629</v>
          </cell>
          <cell r="BF148">
            <v>68017727.886792451</v>
          </cell>
          <cell r="BG148">
            <v>68164147.836734667</v>
          </cell>
          <cell r="BH148">
            <v>68310111.047021955</v>
          </cell>
          <cell r="BI148">
            <v>68455617.352112681</v>
          </cell>
          <cell r="BJ148">
            <v>68600671.199999988</v>
          </cell>
          <cell r="BK148">
            <v>68597746.652106091</v>
          </cell>
          <cell r="BL148">
            <v>68594998.766355142</v>
          </cell>
          <cell r="BM148">
            <v>68531449.604976654</v>
          </cell>
          <cell r="BN148">
            <v>68468085.838509321</v>
          </cell>
          <cell r="BO148">
            <v>68404921.95348838</v>
          </cell>
          <cell r="BP148">
            <v>68191696.365325063</v>
          </cell>
          <cell r="BQ148">
            <v>67979000.80989182</v>
          </cell>
          <cell r="BR148">
            <v>67766856.777777776</v>
          </cell>
          <cell r="BS148">
            <v>67704405.725731894</v>
          </cell>
          <cell r="BT148">
            <v>67642143.729230776</v>
          </cell>
          <cell r="BU148">
            <v>67580058.857142866</v>
          </cell>
          <cell r="BV148">
            <v>67547458.049079731</v>
          </cell>
          <cell r="BW148">
            <v>67515016.245022982</v>
          </cell>
          <cell r="BX148">
            <v>67482728.366972461</v>
          </cell>
          <cell r="BY148">
            <v>67538499.334351137</v>
          </cell>
          <cell r="BZ148">
            <v>67594439.25</v>
          </cell>
          <cell r="CA148">
            <v>67650569.150684923</v>
          </cell>
          <cell r="CB148">
            <v>67617392.553191468</v>
          </cell>
          <cell r="CC148">
            <v>67584375.259484068</v>
          </cell>
          <cell r="CD148">
            <v>-1679999.9999999998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B149" t="str">
            <v>bowbn33616</v>
          </cell>
          <cell r="D149" t="str">
            <v>Bowery Bayside</v>
          </cell>
          <cell r="V149">
            <v>46889617.7653943</v>
          </cell>
          <cell r="W149">
            <v>52944816.827735476</v>
          </cell>
          <cell r="X149">
            <v>59000015.890076652</v>
          </cell>
          <cell r="Y149">
            <v>65055214.952417828</v>
          </cell>
          <cell r="Z149">
            <v>71110414.014759004</v>
          </cell>
          <cell r="AA149">
            <v>77165613.077100188</v>
          </cell>
          <cell r="AB149">
            <v>83220812.139441371</v>
          </cell>
          <cell r="AC149">
            <v>89276011.201782554</v>
          </cell>
          <cell r="AD149">
            <v>95331210.264123738</v>
          </cell>
          <cell r="AE149">
            <v>101386409.32646492</v>
          </cell>
          <cell r="AF149">
            <v>107441608.38880609</v>
          </cell>
          <cell r="AG149">
            <v>113496807.45114729</v>
          </cell>
          <cell r="AH149">
            <v>119552006.51348844</v>
          </cell>
          <cell r="AI149">
            <v>125607205.57582963</v>
          </cell>
          <cell r="AJ149">
            <v>131662404.63817079</v>
          </cell>
          <cell r="AK149">
            <v>137717603.70051199</v>
          </cell>
          <cell r="AL149">
            <v>143772802.76285315</v>
          </cell>
          <cell r="AM149">
            <v>149828001.82519433</v>
          </cell>
          <cell r="AN149">
            <v>149828001.82519433</v>
          </cell>
          <cell r="AO149">
            <v>149828001.82519433</v>
          </cell>
          <cell r="AP149">
            <v>149828001.82519433</v>
          </cell>
          <cell r="AQ149">
            <v>149828001.82519433</v>
          </cell>
          <cell r="AR149">
            <v>149828001.82519433</v>
          </cell>
          <cell r="AS149">
            <v>149828001.82519433</v>
          </cell>
          <cell r="AT149">
            <v>149828001.82519433</v>
          </cell>
          <cell r="AU149">
            <v>149828001.82519433</v>
          </cell>
          <cell r="AV149">
            <v>149828001.82519433</v>
          </cell>
          <cell r="AW149">
            <v>149828001.82519433</v>
          </cell>
          <cell r="AX149">
            <v>149828001.82519433</v>
          </cell>
          <cell r="AY149">
            <v>149828001.82519433</v>
          </cell>
          <cell r="AZ149">
            <v>149828001.82519433</v>
          </cell>
          <cell r="BA149">
            <v>149828001.82519433</v>
          </cell>
          <cell r="BB149">
            <v>149828001.82519433</v>
          </cell>
          <cell r="BC149">
            <v>149828001.82519433</v>
          </cell>
          <cell r="BD149">
            <v>149828001.82519433</v>
          </cell>
          <cell r="BE149">
            <v>149828001.82519433</v>
          </cell>
          <cell r="BF149">
            <v>149828001.82519433</v>
          </cell>
          <cell r="BG149">
            <v>149828001.82519433</v>
          </cell>
          <cell r="BH149">
            <v>149828001.82519433</v>
          </cell>
          <cell r="BI149">
            <v>149828001.82519433</v>
          </cell>
          <cell r="BJ149">
            <v>149828001.82519433</v>
          </cell>
          <cell r="BK149">
            <v>149828001.82519433</v>
          </cell>
          <cell r="BL149">
            <v>149828001.82519433</v>
          </cell>
          <cell r="BM149">
            <v>149828001.82519433</v>
          </cell>
          <cell r="BN149">
            <v>149828001.82519433</v>
          </cell>
          <cell r="BO149">
            <v>149828001.82519433</v>
          </cell>
          <cell r="BP149">
            <v>149828001.82519433</v>
          </cell>
          <cell r="BQ149">
            <v>149828001.82519433</v>
          </cell>
          <cell r="BR149">
            <v>149828001.82519433</v>
          </cell>
          <cell r="BS149">
            <v>149828001.82519433</v>
          </cell>
          <cell r="BT149">
            <v>149828001.82519433</v>
          </cell>
          <cell r="BU149">
            <v>149828001.82519433</v>
          </cell>
          <cell r="BV149">
            <v>149828001.82519433</v>
          </cell>
          <cell r="BW149">
            <v>149828001.82519433</v>
          </cell>
          <cell r="BX149">
            <v>149828001.82519433</v>
          </cell>
          <cell r="BY149">
            <v>149828001.82519433</v>
          </cell>
          <cell r="BZ149">
            <v>149828001.82519433</v>
          </cell>
          <cell r="CA149">
            <v>149828001.82519433</v>
          </cell>
          <cell r="CB149">
            <v>149828001.82519433</v>
          </cell>
          <cell r="CC149">
            <v>149828001.82519433</v>
          </cell>
          <cell r="CD149">
            <v>149828001.82519433</v>
          </cell>
          <cell r="CE149">
            <v>149828001.82519433</v>
          </cell>
          <cell r="CF149">
            <v>149828001.82519433</v>
          </cell>
          <cell r="CG149">
            <v>149828001.82519433</v>
          </cell>
          <cell r="CH149">
            <v>149828001.82519433</v>
          </cell>
          <cell r="CI149">
            <v>149828001.82519433</v>
          </cell>
          <cell r="CJ149">
            <v>149828001.82519433</v>
          </cell>
          <cell r="CK149">
            <v>149828001.82519433</v>
          </cell>
          <cell r="CL149">
            <v>149828001.82519433</v>
          </cell>
          <cell r="CM149">
            <v>149828001.82519433</v>
          </cell>
          <cell r="CN149">
            <v>149828001.82519433</v>
          </cell>
          <cell r="CO149">
            <v>149828001.82519433</v>
          </cell>
          <cell r="CP149">
            <v>149828001.82519433</v>
          </cell>
        </row>
        <row r="150">
          <cell r="B150" t="str">
            <v>wrennl28216</v>
          </cell>
          <cell r="D150" t="str">
            <v>Portfolio 20 II</v>
          </cell>
          <cell r="V150">
            <v>3635555.56</v>
          </cell>
          <cell r="W150">
            <v>3635555.56</v>
          </cell>
          <cell r="X150">
            <v>3635555.56</v>
          </cell>
          <cell r="Y150">
            <v>3635555.56</v>
          </cell>
          <cell r="Z150">
            <v>3635555.56</v>
          </cell>
          <cell r="AA150">
            <v>3635555.56</v>
          </cell>
          <cell r="AB150">
            <v>3635555.56</v>
          </cell>
          <cell r="AC150">
            <v>3635555.56</v>
          </cell>
          <cell r="AD150">
            <v>3635555.56</v>
          </cell>
          <cell r="AE150">
            <v>3635555.56</v>
          </cell>
          <cell r="AF150">
            <v>3635555.56</v>
          </cell>
          <cell r="AG150">
            <v>3635555.56</v>
          </cell>
          <cell r="AH150">
            <v>3635555.56</v>
          </cell>
          <cell r="AI150">
            <v>3635555.56</v>
          </cell>
          <cell r="AJ150">
            <v>3635555.56</v>
          </cell>
          <cell r="AK150">
            <v>3635555.56</v>
          </cell>
          <cell r="AL150">
            <v>3635555.56</v>
          </cell>
          <cell r="AM150">
            <v>3635555.56</v>
          </cell>
          <cell r="AN150">
            <v>3635555.56</v>
          </cell>
          <cell r="AO150">
            <v>3635555.56</v>
          </cell>
          <cell r="AP150">
            <v>3635555.56</v>
          </cell>
          <cell r="AQ150">
            <v>3635555.56</v>
          </cell>
          <cell r="AR150">
            <v>3635555.56</v>
          </cell>
          <cell r="AS150">
            <v>3635555.56</v>
          </cell>
          <cell r="AT150">
            <v>3635555.56</v>
          </cell>
          <cell r="AU150">
            <v>3635555.56</v>
          </cell>
          <cell r="AV150">
            <v>3635555.56</v>
          </cell>
          <cell r="AW150">
            <v>3635555.56</v>
          </cell>
          <cell r="AX150">
            <v>3635555.56</v>
          </cell>
          <cell r="AY150">
            <v>3635555.56</v>
          </cell>
          <cell r="AZ150">
            <v>3635555.56</v>
          </cell>
          <cell r="BA150">
            <v>3635555.56</v>
          </cell>
          <cell r="BB150">
            <v>3635555.56</v>
          </cell>
          <cell r="BC150">
            <v>3635555.56</v>
          </cell>
          <cell r="BD150">
            <v>3635555.56</v>
          </cell>
          <cell r="BE150">
            <v>3635555.56</v>
          </cell>
          <cell r="BF150">
            <v>3635555.56</v>
          </cell>
          <cell r="BG150">
            <v>3635555.56</v>
          </cell>
          <cell r="BH150">
            <v>3635555.56</v>
          </cell>
          <cell r="BI150">
            <v>3635555.56</v>
          </cell>
          <cell r="BJ150">
            <v>3635555.56</v>
          </cell>
          <cell r="BK150">
            <v>3635555.56</v>
          </cell>
          <cell r="BL150">
            <v>3635555.56</v>
          </cell>
          <cell r="BM150">
            <v>3635555.56</v>
          </cell>
          <cell r="BN150">
            <v>3635555.56</v>
          </cell>
          <cell r="BO150">
            <v>3635555.56</v>
          </cell>
          <cell r="BP150">
            <v>3635555.56</v>
          </cell>
          <cell r="BQ150">
            <v>3635555.56</v>
          </cell>
          <cell r="BR150">
            <v>3635555.56</v>
          </cell>
          <cell r="BS150">
            <v>3635555.56</v>
          </cell>
          <cell r="BT150">
            <v>3635555.56</v>
          </cell>
          <cell r="BU150">
            <v>3635555.56</v>
          </cell>
          <cell r="BV150">
            <v>3635555.56</v>
          </cell>
          <cell r="BW150">
            <v>3635555.56</v>
          </cell>
          <cell r="BX150">
            <v>3635555.56</v>
          </cell>
          <cell r="BY150">
            <v>3635555.56</v>
          </cell>
          <cell r="BZ150">
            <v>3635555.56</v>
          </cell>
          <cell r="CA150">
            <v>3635555.56</v>
          </cell>
          <cell r="CB150">
            <v>3635555.56</v>
          </cell>
          <cell r="CC150">
            <v>3635555.56</v>
          </cell>
          <cell r="CD150">
            <v>3635555.56</v>
          </cell>
          <cell r="CE150">
            <v>3635555.56</v>
          </cell>
          <cell r="CF150">
            <v>3635555.56</v>
          </cell>
          <cell r="CG150">
            <v>3635555.56</v>
          </cell>
          <cell r="CH150">
            <v>3635555.56</v>
          </cell>
          <cell r="CI150">
            <v>3635555.56</v>
          </cell>
          <cell r="CJ150">
            <v>3635555.56</v>
          </cell>
          <cell r="CK150">
            <v>3635555.56</v>
          </cell>
          <cell r="CL150">
            <v>3635555.56</v>
          </cell>
          <cell r="CM150">
            <v>3635555.56</v>
          </cell>
          <cell r="CN150">
            <v>3635555.56</v>
          </cell>
          <cell r="CO150">
            <v>3635555.56</v>
          </cell>
          <cell r="CP150">
            <v>3635555.56</v>
          </cell>
        </row>
        <row r="151">
          <cell r="B151" t="str">
            <v>lakgp80239</v>
          </cell>
          <cell r="D151" t="str">
            <v>Portfolio 18</v>
          </cell>
          <cell r="V151">
            <v>117754845.09621818</v>
          </cell>
          <cell r="W151">
            <v>118364037.70858799</v>
          </cell>
          <cell r="X151">
            <v>118672288.05660847</v>
          </cell>
          <cell r="Y151">
            <v>118817821.33561829</v>
          </cell>
          <cell r="Z151">
            <v>118951510.07490408</v>
          </cell>
          <cell r="AA151">
            <v>119081796.35719235</v>
          </cell>
          <cell r="AB151">
            <v>119208661.61142896</v>
          </cell>
          <cell r="AC151">
            <v>119334192.51646109</v>
          </cell>
          <cell r="AD151">
            <v>119456276.4379721</v>
          </cell>
          <cell r="AE151">
            <v>120200522.09473953</v>
          </cell>
          <cell r="AF151">
            <v>120181342.06963739</v>
          </cell>
          <cell r="AG151">
            <v>121012388.24880935</v>
          </cell>
          <cell r="AH151">
            <v>121840845.49907431</v>
          </cell>
          <cell r="AI151">
            <v>122666725.89941616</v>
          </cell>
          <cell r="AJ151">
            <v>123490041.45379421</v>
          </cell>
          <cell r="AK151">
            <v>124310804.09172457</v>
          </cell>
          <cell r="AL151">
            <v>125129025.66885644</v>
          </cell>
          <cell r="AM151">
            <v>125025043.69998115</v>
          </cell>
          <cell r="AN151">
            <v>124921382.66310857</v>
          </cell>
          <cell r="AO151">
            <v>124642770.92691725</v>
          </cell>
          <cell r="AP151">
            <v>124540016.95903976</v>
          </cell>
          <cell r="AQ151">
            <v>124437578.67155512</v>
          </cell>
          <cell r="AR151">
            <v>123111342.14969312</v>
          </cell>
          <cell r="AS151">
            <v>122859084.94157809</v>
          </cell>
          <cell r="AT151">
            <v>122607599.16223405</v>
          </cell>
          <cell r="AU151">
            <v>122356881.27839948</v>
          </cell>
          <cell r="AV151">
            <v>122106927.77835707</v>
          </cell>
          <cell r="AW151">
            <v>121857735.17176986</v>
          </cell>
          <cell r="AX151">
            <v>121609299.98951882</v>
          </cell>
          <cell r="AY151">
            <v>121361618.78354165</v>
          </cell>
          <cell r="AZ151">
            <v>121114688.12667355</v>
          </cell>
          <cell r="BA151">
            <v>120752058.23748067</v>
          </cell>
          <cell r="BB151">
            <v>120506794.38100499</v>
          </cell>
          <cell r="BC151">
            <v>120262270.38533317</v>
          </cell>
          <cell r="BD151">
            <v>137797096.33734939</v>
          </cell>
          <cell r="BE151">
            <v>137988698.88721806</v>
          </cell>
          <cell r="BF151">
            <v>138179726.05405408</v>
          </cell>
          <cell r="BG151">
            <v>138370182.53073463</v>
          </cell>
          <cell r="BH151">
            <v>138560066.67664671</v>
          </cell>
          <cell r="BI151">
            <v>138749385.25560543</v>
          </cell>
          <cell r="BJ151">
            <v>138938134.51343283</v>
          </cell>
          <cell r="BK151">
            <v>139126325.3651267</v>
          </cell>
          <cell r="BL151">
            <v>139365346.98214287</v>
          </cell>
          <cell r="BM151">
            <v>139439001.71768203</v>
          </cell>
          <cell r="BN151">
            <v>139637416.64688426</v>
          </cell>
          <cell r="BO151">
            <v>139835239.52000001</v>
          </cell>
          <cell r="BP151">
            <v>140032481.27218935</v>
          </cell>
          <cell r="BQ151">
            <v>140229138.25701627</v>
          </cell>
          <cell r="BR151">
            <v>140425215.13274339</v>
          </cell>
          <cell r="BS151">
            <v>140620714.46244478</v>
          </cell>
          <cell r="BT151">
            <v>140815640.85882354</v>
          </cell>
          <cell r="BU151">
            <v>141009994.78414097</v>
          </cell>
          <cell r="BV151">
            <v>141203774.6392962</v>
          </cell>
          <cell r="BW151">
            <v>141396989.11273795</v>
          </cell>
          <cell r="BX151">
            <v>141647599.05263159</v>
          </cell>
          <cell r="BY151">
            <v>141727363.62043795</v>
          </cell>
          <cell r="BZ151">
            <v>141930916.16326532</v>
          </cell>
          <cell r="CA151">
            <v>142133876.12227073</v>
          </cell>
          <cell r="CB151">
            <v>142336248.12209302</v>
          </cell>
          <cell r="CC151">
            <v>142538030.64731494</v>
          </cell>
          <cell r="CD151">
            <v>-2295652.1739130435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B152" t="str">
            <v>atra80021</v>
          </cell>
          <cell r="D152" t="str">
            <v>Portfolio 20 III</v>
          </cell>
          <cell r="V152">
            <v>72999999.999699995</v>
          </cell>
          <cell r="W152">
            <v>73000000</v>
          </cell>
          <cell r="X152">
            <v>73000000</v>
          </cell>
          <cell r="Y152">
            <v>73000000</v>
          </cell>
          <cell r="Z152">
            <v>73000000</v>
          </cell>
          <cell r="AA152">
            <v>73000000</v>
          </cell>
          <cell r="AB152">
            <v>73000000</v>
          </cell>
          <cell r="AC152">
            <v>73000000</v>
          </cell>
          <cell r="AD152">
            <v>73000000</v>
          </cell>
          <cell r="AE152">
            <v>73000000</v>
          </cell>
          <cell r="AF152">
            <v>73000000</v>
          </cell>
          <cell r="AG152">
            <v>73000000</v>
          </cell>
          <cell r="AH152">
            <v>73000000</v>
          </cell>
          <cell r="AI152">
            <v>73000000</v>
          </cell>
          <cell r="AJ152">
            <v>73000000</v>
          </cell>
          <cell r="AK152">
            <v>73000000</v>
          </cell>
          <cell r="AL152">
            <v>73000000</v>
          </cell>
          <cell r="AM152">
            <v>73000000</v>
          </cell>
          <cell r="AN152">
            <v>73000000</v>
          </cell>
          <cell r="AO152">
            <v>73000000</v>
          </cell>
          <cell r="AP152">
            <v>73000000</v>
          </cell>
          <cell r="AQ152">
            <v>73000000</v>
          </cell>
          <cell r="AR152">
            <v>73000000</v>
          </cell>
          <cell r="AS152">
            <v>73000000</v>
          </cell>
          <cell r="AT152">
            <v>73000000</v>
          </cell>
          <cell r="AU152">
            <v>73000000</v>
          </cell>
          <cell r="AV152">
            <v>73000000</v>
          </cell>
          <cell r="AW152">
            <v>73000000</v>
          </cell>
          <cell r="AX152">
            <v>73000000</v>
          </cell>
          <cell r="AY152">
            <v>73000000</v>
          </cell>
          <cell r="AZ152">
            <v>73000000</v>
          </cell>
          <cell r="BA152">
            <v>73000000</v>
          </cell>
          <cell r="BB152">
            <v>73000000</v>
          </cell>
          <cell r="BC152">
            <v>73000000</v>
          </cell>
          <cell r="BD152">
            <v>73000000</v>
          </cell>
          <cell r="BE152">
            <v>73000000</v>
          </cell>
          <cell r="BF152">
            <v>73000000</v>
          </cell>
          <cell r="BG152">
            <v>73000000</v>
          </cell>
          <cell r="BH152">
            <v>73000000</v>
          </cell>
          <cell r="BI152">
            <v>73000000</v>
          </cell>
          <cell r="BJ152">
            <v>73000000</v>
          </cell>
          <cell r="BK152">
            <v>73000000</v>
          </cell>
          <cell r="BL152">
            <v>73000000</v>
          </cell>
          <cell r="BM152">
            <v>73000000</v>
          </cell>
          <cell r="BN152">
            <v>73000000</v>
          </cell>
          <cell r="BO152">
            <v>73000000</v>
          </cell>
          <cell r="BP152">
            <v>73000000</v>
          </cell>
          <cell r="BQ152">
            <v>73000000</v>
          </cell>
          <cell r="BR152">
            <v>73000000</v>
          </cell>
          <cell r="BS152">
            <v>73000000</v>
          </cell>
          <cell r="BT152">
            <v>73000000</v>
          </cell>
          <cell r="BU152">
            <v>73000000</v>
          </cell>
          <cell r="BV152">
            <v>73000000</v>
          </cell>
          <cell r="BW152">
            <v>73000000</v>
          </cell>
          <cell r="BX152">
            <v>73000000</v>
          </cell>
          <cell r="BY152">
            <v>73000000</v>
          </cell>
          <cell r="BZ152">
            <v>73000000</v>
          </cell>
          <cell r="CA152">
            <v>73000000</v>
          </cell>
          <cell r="CB152">
            <v>73000000</v>
          </cell>
          <cell r="CC152">
            <v>73000000</v>
          </cell>
          <cell r="CD152">
            <v>73000000</v>
          </cell>
          <cell r="CE152">
            <v>73000000</v>
          </cell>
          <cell r="CF152">
            <v>73000000</v>
          </cell>
          <cell r="CG152">
            <v>73000000</v>
          </cell>
          <cell r="CH152">
            <v>73000000</v>
          </cell>
          <cell r="CI152">
            <v>73000000</v>
          </cell>
          <cell r="CJ152">
            <v>73000000</v>
          </cell>
          <cell r="CK152">
            <v>73000000</v>
          </cell>
          <cell r="CL152">
            <v>73000000</v>
          </cell>
          <cell r="CM152">
            <v>73000000</v>
          </cell>
          <cell r="CN152">
            <v>73000000</v>
          </cell>
          <cell r="CO152">
            <v>73000000</v>
          </cell>
          <cell r="CP152">
            <v>73000000</v>
          </cell>
        </row>
        <row r="153">
          <cell r="B153" t="str">
            <v>sovc77494</v>
          </cell>
          <cell r="D153" t="str">
            <v>Portfolio 20 III</v>
          </cell>
          <cell r="V153">
            <v>56000000.002899997</v>
          </cell>
          <cell r="W153">
            <v>56000000</v>
          </cell>
          <cell r="X153">
            <v>56000000</v>
          </cell>
          <cell r="Y153">
            <v>56000000</v>
          </cell>
          <cell r="Z153">
            <v>56000000</v>
          </cell>
          <cell r="AA153">
            <v>56000000</v>
          </cell>
          <cell r="AB153">
            <v>56000000</v>
          </cell>
          <cell r="AC153">
            <v>56000000</v>
          </cell>
          <cell r="AD153">
            <v>56000000</v>
          </cell>
          <cell r="AE153">
            <v>56000000</v>
          </cell>
          <cell r="AF153">
            <v>56000000</v>
          </cell>
          <cell r="AG153">
            <v>56000000</v>
          </cell>
          <cell r="AH153">
            <v>56000000</v>
          </cell>
          <cell r="AI153">
            <v>56000000</v>
          </cell>
          <cell r="AJ153">
            <v>56000000</v>
          </cell>
          <cell r="AK153">
            <v>56000000</v>
          </cell>
          <cell r="AL153">
            <v>56000000</v>
          </cell>
          <cell r="AM153">
            <v>56000000</v>
          </cell>
          <cell r="AN153">
            <v>56000000</v>
          </cell>
          <cell r="AO153">
            <v>56000000</v>
          </cell>
          <cell r="AP153">
            <v>56000000</v>
          </cell>
          <cell r="AQ153">
            <v>56000000</v>
          </cell>
          <cell r="AR153">
            <v>56000000</v>
          </cell>
          <cell r="AS153">
            <v>56000000</v>
          </cell>
          <cell r="AT153">
            <v>56000000</v>
          </cell>
          <cell r="AU153">
            <v>56000000</v>
          </cell>
          <cell r="AV153">
            <v>56000000</v>
          </cell>
          <cell r="AW153">
            <v>56000000</v>
          </cell>
          <cell r="AX153">
            <v>56000000</v>
          </cell>
          <cell r="AY153">
            <v>56000000</v>
          </cell>
          <cell r="AZ153">
            <v>56000000</v>
          </cell>
          <cell r="BA153">
            <v>56000000</v>
          </cell>
          <cell r="BB153">
            <v>56000000</v>
          </cell>
          <cell r="BC153">
            <v>56000000</v>
          </cell>
          <cell r="BD153">
            <v>56000000</v>
          </cell>
          <cell r="BE153">
            <v>56000000</v>
          </cell>
          <cell r="BF153">
            <v>56000000</v>
          </cell>
          <cell r="BG153">
            <v>56000000</v>
          </cell>
          <cell r="BH153">
            <v>56000000</v>
          </cell>
          <cell r="BI153">
            <v>56000000</v>
          </cell>
          <cell r="BJ153">
            <v>56000000</v>
          </cell>
          <cell r="BK153">
            <v>56000000</v>
          </cell>
          <cell r="BL153">
            <v>56000000</v>
          </cell>
          <cell r="BM153">
            <v>56000000</v>
          </cell>
          <cell r="BN153">
            <v>56000000</v>
          </cell>
          <cell r="BO153">
            <v>56000000</v>
          </cell>
          <cell r="BP153">
            <v>56000000</v>
          </cell>
          <cell r="BQ153">
            <v>56000000</v>
          </cell>
          <cell r="BR153">
            <v>56000000</v>
          </cell>
          <cell r="BS153">
            <v>56000000</v>
          </cell>
          <cell r="BT153">
            <v>56000000</v>
          </cell>
          <cell r="BU153">
            <v>56000000</v>
          </cell>
          <cell r="BV153">
            <v>56000000</v>
          </cell>
          <cell r="BW153">
            <v>56000000</v>
          </cell>
          <cell r="BX153">
            <v>56000000</v>
          </cell>
          <cell r="BY153">
            <v>56000000</v>
          </cell>
          <cell r="BZ153">
            <v>56000000</v>
          </cell>
          <cell r="CA153">
            <v>56000000</v>
          </cell>
          <cell r="CB153">
            <v>56000000</v>
          </cell>
          <cell r="CC153">
            <v>56000000</v>
          </cell>
          <cell r="CD153">
            <v>56000000</v>
          </cell>
          <cell r="CE153">
            <v>56000000</v>
          </cell>
          <cell r="CF153">
            <v>56000000</v>
          </cell>
          <cell r="CG153">
            <v>56000000</v>
          </cell>
          <cell r="CH153">
            <v>56000000</v>
          </cell>
          <cell r="CI153">
            <v>56000000</v>
          </cell>
          <cell r="CJ153">
            <v>56000000</v>
          </cell>
          <cell r="CK153">
            <v>56000000</v>
          </cell>
          <cell r="CL153">
            <v>56000000</v>
          </cell>
          <cell r="CM153">
            <v>56000000</v>
          </cell>
          <cell r="CN153">
            <v>56000000</v>
          </cell>
          <cell r="CO153">
            <v>56000000</v>
          </cell>
          <cell r="CP153">
            <v>56000000</v>
          </cell>
        </row>
        <row r="154">
          <cell r="B154" t="str">
            <v>sovsc77388</v>
          </cell>
          <cell r="D154" t="str">
            <v>Portfolio 20 III</v>
          </cell>
          <cell r="V154">
            <v>43300000</v>
          </cell>
          <cell r="W154">
            <v>43300000</v>
          </cell>
          <cell r="X154">
            <v>43300000</v>
          </cell>
          <cell r="Y154">
            <v>43300000</v>
          </cell>
          <cell r="Z154">
            <v>43300000</v>
          </cell>
          <cell r="AA154">
            <v>43300000</v>
          </cell>
          <cell r="AB154">
            <v>43300000</v>
          </cell>
          <cell r="AC154">
            <v>43300000</v>
          </cell>
          <cell r="AD154">
            <v>43300000</v>
          </cell>
          <cell r="AE154">
            <v>43300000</v>
          </cell>
          <cell r="AF154">
            <v>43300000</v>
          </cell>
          <cell r="AG154">
            <v>43300000</v>
          </cell>
          <cell r="AH154">
            <v>43300000</v>
          </cell>
          <cell r="AI154">
            <v>43300000</v>
          </cell>
          <cell r="AJ154">
            <v>43300000</v>
          </cell>
          <cell r="AK154">
            <v>43300000</v>
          </cell>
          <cell r="AL154">
            <v>43300000</v>
          </cell>
          <cell r="AM154">
            <v>43300000</v>
          </cell>
          <cell r="AN154">
            <v>43300000</v>
          </cell>
          <cell r="AO154">
            <v>43300000</v>
          </cell>
          <cell r="AP154">
            <v>43300000</v>
          </cell>
          <cell r="AQ154">
            <v>43300000</v>
          </cell>
          <cell r="AR154">
            <v>43300000</v>
          </cell>
          <cell r="AS154">
            <v>43300000</v>
          </cell>
          <cell r="AT154">
            <v>43300000</v>
          </cell>
          <cell r="AU154">
            <v>43300000</v>
          </cell>
          <cell r="AV154">
            <v>43300000</v>
          </cell>
          <cell r="AW154">
            <v>43300000</v>
          </cell>
          <cell r="AX154">
            <v>43300000</v>
          </cell>
          <cell r="AY154">
            <v>43300000</v>
          </cell>
          <cell r="AZ154">
            <v>43300000</v>
          </cell>
          <cell r="BA154">
            <v>43300000</v>
          </cell>
          <cell r="BB154">
            <v>43300000</v>
          </cell>
          <cell r="BC154">
            <v>43300000</v>
          </cell>
          <cell r="BD154">
            <v>43300000</v>
          </cell>
          <cell r="BE154">
            <v>43300000</v>
          </cell>
          <cell r="BF154">
            <v>43300000</v>
          </cell>
          <cell r="BG154">
            <v>43300000</v>
          </cell>
          <cell r="BH154">
            <v>43300000</v>
          </cell>
          <cell r="BI154">
            <v>43300000</v>
          </cell>
          <cell r="BJ154">
            <v>43300000</v>
          </cell>
          <cell r="BK154">
            <v>43300000</v>
          </cell>
          <cell r="BL154">
            <v>43300000</v>
          </cell>
          <cell r="BM154">
            <v>43300000</v>
          </cell>
          <cell r="BN154">
            <v>43300000</v>
          </cell>
          <cell r="BO154">
            <v>43300000</v>
          </cell>
          <cell r="BP154">
            <v>43300000</v>
          </cell>
          <cell r="BQ154">
            <v>43300000</v>
          </cell>
          <cell r="BR154">
            <v>43300000</v>
          </cell>
          <cell r="BS154">
            <v>43300000</v>
          </cell>
          <cell r="BT154">
            <v>43300000</v>
          </cell>
          <cell r="BU154">
            <v>43300000</v>
          </cell>
          <cell r="BV154">
            <v>43300000</v>
          </cell>
          <cell r="BW154">
            <v>43300000</v>
          </cell>
          <cell r="BX154">
            <v>43300000</v>
          </cell>
          <cell r="BY154">
            <v>43300000</v>
          </cell>
          <cell r="BZ154">
            <v>43300000</v>
          </cell>
          <cell r="CA154">
            <v>43300000</v>
          </cell>
          <cell r="CB154">
            <v>43300000</v>
          </cell>
          <cell r="CC154">
            <v>43300000</v>
          </cell>
          <cell r="CD154">
            <v>43300000</v>
          </cell>
          <cell r="CE154">
            <v>43300000</v>
          </cell>
          <cell r="CF154">
            <v>43300000</v>
          </cell>
          <cell r="CG154">
            <v>43300000</v>
          </cell>
          <cell r="CH154">
            <v>43300000</v>
          </cell>
          <cell r="CI154">
            <v>43300000</v>
          </cell>
          <cell r="CJ154">
            <v>43300000</v>
          </cell>
          <cell r="CK154">
            <v>43300000</v>
          </cell>
          <cell r="CL154">
            <v>43300000</v>
          </cell>
          <cell r="CM154">
            <v>43300000</v>
          </cell>
          <cell r="CN154">
            <v>43300000</v>
          </cell>
          <cell r="CO154">
            <v>43300000</v>
          </cell>
          <cell r="CP154">
            <v>43300000</v>
          </cell>
        </row>
        <row r="155">
          <cell r="B155" t="str">
            <v>stratcr77494</v>
          </cell>
          <cell r="D155" t="str">
            <v>Portfolio 20 III</v>
          </cell>
          <cell r="V155">
            <v>34200000.003399998</v>
          </cell>
          <cell r="W155">
            <v>34200000</v>
          </cell>
          <cell r="X155">
            <v>34200000</v>
          </cell>
          <cell r="Y155">
            <v>34200000</v>
          </cell>
          <cell r="Z155">
            <v>34200000</v>
          </cell>
          <cell r="AA155">
            <v>34200000</v>
          </cell>
          <cell r="AB155">
            <v>34200000</v>
          </cell>
          <cell r="AC155">
            <v>34200000</v>
          </cell>
          <cell r="AD155">
            <v>34200000</v>
          </cell>
          <cell r="AE155">
            <v>34200000</v>
          </cell>
          <cell r="AF155">
            <v>34200000</v>
          </cell>
          <cell r="AG155">
            <v>34200000</v>
          </cell>
          <cell r="AH155">
            <v>34200000</v>
          </cell>
          <cell r="AI155">
            <v>34200000</v>
          </cell>
          <cell r="AJ155">
            <v>34200000</v>
          </cell>
          <cell r="AK155">
            <v>34200000</v>
          </cell>
          <cell r="AL155">
            <v>34200000</v>
          </cell>
          <cell r="AM155">
            <v>34200000</v>
          </cell>
          <cell r="AN155">
            <v>34200000</v>
          </cell>
          <cell r="AO155">
            <v>34200000</v>
          </cell>
          <cell r="AP155">
            <v>34200000</v>
          </cell>
          <cell r="AQ155">
            <v>34200000</v>
          </cell>
          <cell r="AR155">
            <v>34200000</v>
          </cell>
          <cell r="AS155">
            <v>34200000</v>
          </cell>
          <cell r="AT155">
            <v>34200000</v>
          </cell>
          <cell r="AU155">
            <v>34200000</v>
          </cell>
          <cell r="AV155">
            <v>34200000</v>
          </cell>
          <cell r="AW155">
            <v>34200000</v>
          </cell>
          <cell r="AX155">
            <v>34200000</v>
          </cell>
          <cell r="AY155">
            <v>34200000</v>
          </cell>
          <cell r="AZ155">
            <v>34200000</v>
          </cell>
          <cell r="BA155">
            <v>34200000</v>
          </cell>
          <cell r="BB155">
            <v>34200000</v>
          </cell>
          <cell r="BC155">
            <v>34200000</v>
          </cell>
          <cell r="BD155">
            <v>34200000</v>
          </cell>
          <cell r="BE155">
            <v>34200000</v>
          </cell>
          <cell r="BF155">
            <v>34200000</v>
          </cell>
          <cell r="BG155">
            <v>34200000</v>
          </cell>
          <cell r="BH155">
            <v>34200000</v>
          </cell>
          <cell r="BI155">
            <v>34200000</v>
          </cell>
          <cell r="BJ155">
            <v>34200000</v>
          </cell>
          <cell r="BK155">
            <v>34200000</v>
          </cell>
          <cell r="BL155">
            <v>34200000</v>
          </cell>
          <cell r="BM155">
            <v>34200000</v>
          </cell>
          <cell r="BN155">
            <v>34200000</v>
          </cell>
          <cell r="BO155">
            <v>34200000</v>
          </cell>
          <cell r="BP155">
            <v>34200000</v>
          </cell>
          <cell r="BQ155">
            <v>34200000</v>
          </cell>
          <cell r="BR155">
            <v>34200000</v>
          </cell>
          <cell r="BS155">
            <v>34200000</v>
          </cell>
          <cell r="BT155">
            <v>34200000</v>
          </cell>
          <cell r="BU155">
            <v>34200000</v>
          </cell>
          <cell r="BV155">
            <v>34200000</v>
          </cell>
          <cell r="BW155">
            <v>34200000</v>
          </cell>
          <cell r="BX155">
            <v>34200000</v>
          </cell>
          <cell r="BY155">
            <v>34200000</v>
          </cell>
          <cell r="BZ155">
            <v>34200000</v>
          </cell>
          <cell r="CA155">
            <v>34200000</v>
          </cell>
          <cell r="CB155">
            <v>34200000</v>
          </cell>
          <cell r="CC155">
            <v>34200000</v>
          </cell>
          <cell r="CD155">
            <v>34200000</v>
          </cell>
          <cell r="CE155">
            <v>34200000</v>
          </cell>
          <cell r="CF155">
            <v>34200000</v>
          </cell>
          <cell r="CG155">
            <v>34200000</v>
          </cell>
          <cell r="CH155">
            <v>34200000</v>
          </cell>
          <cell r="CI155">
            <v>34200000</v>
          </cell>
          <cell r="CJ155">
            <v>34200000</v>
          </cell>
          <cell r="CK155">
            <v>34200000</v>
          </cell>
          <cell r="CL155">
            <v>34200000</v>
          </cell>
          <cell r="CM155">
            <v>34200000</v>
          </cell>
          <cell r="CN155">
            <v>34200000</v>
          </cell>
          <cell r="CO155">
            <v>34200000</v>
          </cell>
          <cell r="CP155">
            <v>34200000</v>
          </cell>
        </row>
        <row r="156">
          <cell r="B156" t="str">
            <v>venr77469</v>
          </cell>
          <cell r="D156" t="str">
            <v>Portfolio 20 III</v>
          </cell>
          <cell r="V156">
            <v>44699999.995999999</v>
          </cell>
          <cell r="W156">
            <v>44700000</v>
          </cell>
          <cell r="X156">
            <v>44700000</v>
          </cell>
          <cell r="Y156">
            <v>44700000</v>
          </cell>
          <cell r="Z156">
            <v>44700000</v>
          </cell>
          <cell r="AA156">
            <v>44700000</v>
          </cell>
          <cell r="AB156">
            <v>44700000</v>
          </cell>
          <cell r="AC156">
            <v>44700000</v>
          </cell>
          <cell r="AD156">
            <v>44700000</v>
          </cell>
          <cell r="AE156">
            <v>44700000</v>
          </cell>
          <cell r="AF156">
            <v>44700000</v>
          </cell>
          <cell r="AG156">
            <v>44700000</v>
          </cell>
          <cell r="AH156">
            <v>44700000</v>
          </cell>
          <cell r="AI156">
            <v>44700000</v>
          </cell>
          <cell r="AJ156">
            <v>44700000</v>
          </cell>
          <cell r="AK156">
            <v>44700000</v>
          </cell>
          <cell r="AL156">
            <v>44700000</v>
          </cell>
          <cell r="AM156">
            <v>44700000</v>
          </cell>
          <cell r="AN156">
            <v>44700000</v>
          </cell>
          <cell r="AO156">
            <v>44700000</v>
          </cell>
          <cell r="AP156">
            <v>44700000</v>
          </cell>
          <cell r="AQ156">
            <v>44700000</v>
          </cell>
          <cell r="AR156">
            <v>44700000</v>
          </cell>
          <cell r="AS156">
            <v>44700000</v>
          </cell>
          <cell r="AT156">
            <v>44700000</v>
          </cell>
          <cell r="AU156">
            <v>44700000</v>
          </cell>
          <cell r="AV156">
            <v>44700000</v>
          </cell>
          <cell r="AW156">
            <v>44700000</v>
          </cell>
          <cell r="AX156">
            <v>44700000</v>
          </cell>
          <cell r="AY156">
            <v>44700000</v>
          </cell>
          <cell r="AZ156">
            <v>44700000</v>
          </cell>
          <cell r="BA156">
            <v>44700000</v>
          </cell>
          <cell r="BB156">
            <v>44700000</v>
          </cell>
          <cell r="BC156">
            <v>44700000</v>
          </cell>
          <cell r="BD156">
            <v>44700000</v>
          </cell>
          <cell r="BE156">
            <v>44700000</v>
          </cell>
          <cell r="BF156">
            <v>44700000</v>
          </cell>
          <cell r="BG156">
            <v>44700000</v>
          </cell>
          <cell r="BH156">
            <v>44700000</v>
          </cell>
          <cell r="BI156">
            <v>44700000</v>
          </cell>
          <cell r="BJ156">
            <v>44700000</v>
          </cell>
          <cell r="BK156">
            <v>44700000</v>
          </cell>
          <cell r="BL156">
            <v>44700000</v>
          </cell>
          <cell r="BM156">
            <v>44700000</v>
          </cell>
          <cell r="BN156">
            <v>44700000</v>
          </cell>
          <cell r="BO156">
            <v>44700000</v>
          </cell>
          <cell r="BP156">
            <v>44700000</v>
          </cell>
          <cell r="BQ156">
            <v>44700000</v>
          </cell>
          <cell r="BR156">
            <v>44700000</v>
          </cell>
          <cell r="BS156">
            <v>44700000</v>
          </cell>
          <cell r="BT156">
            <v>44700000</v>
          </cell>
          <cell r="BU156">
            <v>44700000</v>
          </cell>
          <cell r="BV156">
            <v>44700000</v>
          </cell>
          <cell r="BW156">
            <v>44700000</v>
          </cell>
          <cell r="BX156">
            <v>44700000</v>
          </cell>
          <cell r="BY156">
            <v>44700000</v>
          </cell>
          <cell r="BZ156">
            <v>44700000</v>
          </cell>
          <cell r="CA156">
            <v>44700000</v>
          </cell>
          <cell r="CB156">
            <v>44700000</v>
          </cell>
          <cell r="CC156">
            <v>44700000</v>
          </cell>
          <cell r="CD156">
            <v>44700000</v>
          </cell>
          <cell r="CE156">
            <v>44700000</v>
          </cell>
          <cell r="CF156">
            <v>44700000</v>
          </cell>
          <cell r="CG156">
            <v>44700000</v>
          </cell>
          <cell r="CH156">
            <v>44700000</v>
          </cell>
          <cell r="CI156">
            <v>44700000</v>
          </cell>
          <cell r="CJ156">
            <v>44700000</v>
          </cell>
          <cell r="CK156">
            <v>44700000</v>
          </cell>
          <cell r="CL156">
            <v>44700000</v>
          </cell>
          <cell r="CM156">
            <v>44700000</v>
          </cell>
          <cell r="CN156">
            <v>44700000</v>
          </cell>
          <cell r="CO156">
            <v>44700000</v>
          </cell>
          <cell r="CP156">
            <v>44700000</v>
          </cell>
        </row>
        <row r="157">
          <cell r="B157" t="str">
            <v>vensp77388</v>
          </cell>
          <cell r="D157" t="str">
            <v>Portfolio 20 III</v>
          </cell>
          <cell r="V157">
            <v>52600000</v>
          </cell>
          <cell r="W157">
            <v>52600000</v>
          </cell>
          <cell r="X157">
            <v>52600000</v>
          </cell>
          <cell r="Y157">
            <v>52600000</v>
          </cell>
          <cell r="Z157">
            <v>52600000</v>
          </cell>
          <cell r="AA157">
            <v>52600000</v>
          </cell>
          <cell r="AB157">
            <v>52600000</v>
          </cell>
          <cell r="AC157">
            <v>52600000</v>
          </cell>
          <cell r="AD157">
            <v>52600000</v>
          </cell>
          <cell r="AE157">
            <v>52600000</v>
          </cell>
          <cell r="AF157">
            <v>52600000</v>
          </cell>
          <cell r="AG157">
            <v>52600000</v>
          </cell>
          <cell r="AH157">
            <v>52600000</v>
          </cell>
          <cell r="AI157">
            <v>52600000</v>
          </cell>
          <cell r="AJ157">
            <v>52600000</v>
          </cell>
          <cell r="AK157">
            <v>52600000</v>
          </cell>
          <cell r="AL157">
            <v>52600000</v>
          </cell>
          <cell r="AM157">
            <v>52600000</v>
          </cell>
          <cell r="AN157">
            <v>52600000</v>
          </cell>
          <cell r="AO157">
            <v>52600000</v>
          </cell>
          <cell r="AP157">
            <v>52600000</v>
          </cell>
          <cell r="AQ157">
            <v>52600000</v>
          </cell>
          <cell r="AR157">
            <v>52600000</v>
          </cell>
          <cell r="AS157">
            <v>52600000</v>
          </cell>
          <cell r="AT157">
            <v>52600000</v>
          </cell>
          <cell r="AU157">
            <v>52600000</v>
          </cell>
          <cell r="AV157">
            <v>52600000</v>
          </cell>
          <cell r="AW157">
            <v>52600000</v>
          </cell>
          <cell r="AX157">
            <v>52600000</v>
          </cell>
          <cell r="AY157">
            <v>52600000</v>
          </cell>
          <cell r="AZ157">
            <v>52600000</v>
          </cell>
          <cell r="BA157">
            <v>52600000</v>
          </cell>
          <cell r="BB157">
            <v>52600000</v>
          </cell>
          <cell r="BC157">
            <v>52600000</v>
          </cell>
          <cell r="BD157">
            <v>52600000</v>
          </cell>
          <cell r="BE157">
            <v>52600000</v>
          </cell>
          <cell r="BF157">
            <v>52600000</v>
          </cell>
          <cell r="BG157">
            <v>52600000</v>
          </cell>
          <cell r="BH157">
            <v>52600000</v>
          </cell>
          <cell r="BI157">
            <v>52600000</v>
          </cell>
          <cell r="BJ157">
            <v>52600000</v>
          </cell>
          <cell r="BK157">
            <v>52600000</v>
          </cell>
          <cell r="BL157">
            <v>52600000</v>
          </cell>
          <cell r="BM157">
            <v>52600000</v>
          </cell>
          <cell r="BN157">
            <v>52600000</v>
          </cell>
          <cell r="BO157">
            <v>52600000</v>
          </cell>
          <cell r="BP157">
            <v>52600000</v>
          </cell>
          <cell r="BQ157">
            <v>52600000</v>
          </cell>
          <cell r="BR157">
            <v>52600000</v>
          </cell>
          <cell r="BS157">
            <v>52600000</v>
          </cell>
          <cell r="BT157">
            <v>52600000</v>
          </cell>
          <cell r="BU157">
            <v>52600000</v>
          </cell>
          <cell r="BV157">
            <v>52600000</v>
          </cell>
          <cell r="BW157">
            <v>52600000</v>
          </cell>
          <cell r="BX157">
            <v>52600000</v>
          </cell>
          <cell r="BY157">
            <v>52600000</v>
          </cell>
          <cell r="BZ157">
            <v>52600000</v>
          </cell>
          <cell r="CA157">
            <v>52600000</v>
          </cell>
          <cell r="CB157">
            <v>52600000</v>
          </cell>
          <cell r="CC157">
            <v>52600000</v>
          </cell>
          <cell r="CD157">
            <v>52600000</v>
          </cell>
          <cell r="CE157">
            <v>52600000</v>
          </cell>
          <cell r="CF157">
            <v>52600000</v>
          </cell>
          <cell r="CG157">
            <v>52600000</v>
          </cell>
          <cell r="CH157">
            <v>52600000</v>
          </cell>
          <cell r="CI157">
            <v>52600000</v>
          </cell>
          <cell r="CJ157">
            <v>52600000</v>
          </cell>
          <cell r="CK157">
            <v>52600000</v>
          </cell>
          <cell r="CL157">
            <v>52600000</v>
          </cell>
          <cell r="CM157">
            <v>52600000</v>
          </cell>
          <cell r="CN157">
            <v>52600000</v>
          </cell>
          <cell r="CO157">
            <v>52600000</v>
          </cell>
          <cell r="CP157">
            <v>52600000</v>
          </cell>
        </row>
        <row r="158">
          <cell r="B158" t="str">
            <v>corb37209</v>
          </cell>
          <cell r="D158" t="str">
            <v>Portfolio 20 III</v>
          </cell>
          <cell r="V158">
            <v>73500000</v>
          </cell>
          <cell r="W158">
            <v>73500000</v>
          </cell>
          <cell r="X158">
            <v>73500000</v>
          </cell>
          <cell r="Y158">
            <v>73500000</v>
          </cell>
          <cell r="Z158">
            <v>73500000</v>
          </cell>
          <cell r="AA158">
            <v>73500000</v>
          </cell>
          <cell r="AB158">
            <v>73500000</v>
          </cell>
          <cell r="AC158">
            <v>73500000</v>
          </cell>
          <cell r="AD158">
            <v>73500000</v>
          </cell>
          <cell r="AE158">
            <v>73500000</v>
          </cell>
          <cell r="AF158">
            <v>73500000</v>
          </cell>
          <cell r="AG158">
            <v>73500000</v>
          </cell>
          <cell r="AH158">
            <v>73500000</v>
          </cell>
          <cell r="AI158">
            <v>73500000</v>
          </cell>
          <cell r="AJ158">
            <v>73500000</v>
          </cell>
          <cell r="AK158">
            <v>73500000</v>
          </cell>
          <cell r="AL158">
            <v>73500000</v>
          </cell>
          <cell r="AM158">
            <v>73500000</v>
          </cell>
          <cell r="AN158">
            <v>73500000</v>
          </cell>
          <cell r="AO158">
            <v>73500000</v>
          </cell>
          <cell r="AP158">
            <v>73500000</v>
          </cell>
          <cell r="AQ158">
            <v>73500000</v>
          </cell>
          <cell r="AR158">
            <v>73500000</v>
          </cell>
          <cell r="AS158">
            <v>73500000</v>
          </cell>
          <cell r="AT158">
            <v>73500000</v>
          </cell>
          <cell r="AU158">
            <v>73500000</v>
          </cell>
          <cell r="AV158">
            <v>73500000</v>
          </cell>
          <cell r="AW158">
            <v>73500000</v>
          </cell>
          <cell r="AX158">
            <v>73500000</v>
          </cell>
          <cell r="AY158">
            <v>73500000</v>
          </cell>
          <cell r="AZ158">
            <v>73500000</v>
          </cell>
          <cell r="BA158">
            <v>73500000</v>
          </cell>
          <cell r="BB158">
            <v>73500000</v>
          </cell>
          <cell r="BC158">
            <v>73500000</v>
          </cell>
          <cell r="BD158">
            <v>73500000</v>
          </cell>
          <cell r="BE158">
            <v>73500000</v>
          </cell>
          <cell r="BF158">
            <v>73500000</v>
          </cell>
          <cell r="BG158">
            <v>73500000</v>
          </cell>
          <cell r="BH158">
            <v>73500000</v>
          </cell>
          <cell r="BI158">
            <v>73500000</v>
          </cell>
          <cell r="BJ158">
            <v>73500000</v>
          </cell>
          <cell r="BK158">
            <v>73500000</v>
          </cell>
          <cell r="BL158">
            <v>73500000</v>
          </cell>
          <cell r="BM158">
            <v>73500000</v>
          </cell>
          <cell r="BN158">
            <v>73500000</v>
          </cell>
          <cell r="BO158">
            <v>73500000</v>
          </cell>
          <cell r="BP158">
            <v>73500000</v>
          </cell>
          <cell r="BQ158">
            <v>73500000</v>
          </cell>
          <cell r="BR158">
            <v>73500000</v>
          </cell>
          <cell r="BS158">
            <v>73500000</v>
          </cell>
          <cell r="BT158">
            <v>73500000</v>
          </cell>
          <cell r="BU158">
            <v>73500000</v>
          </cell>
          <cell r="BV158">
            <v>73500000</v>
          </cell>
          <cell r="BW158">
            <v>73500000</v>
          </cell>
          <cell r="BX158">
            <v>73500000</v>
          </cell>
          <cell r="BY158">
            <v>73500000</v>
          </cell>
          <cell r="BZ158">
            <v>73500000</v>
          </cell>
          <cell r="CA158">
            <v>73500000</v>
          </cell>
          <cell r="CB158">
            <v>73500000</v>
          </cell>
          <cell r="CC158">
            <v>73500000</v>
          </cell>
          <cell r="CD158">
            <v>73500000</v>
          </cell>
          <cell r="CE158">
            <v>73500000</v>
          </cell>
          <cell r="CF158">
            <v>73500000</v>
          </cell>
          <cell r="CG158">
            <v>73500000</v>
          </cell>
          <cell r="CH158">
            <v>73500000</v>
          </cell>
          <cell r="CI158">
            <v>73500000</v>
          </cell>
          <cell r="CJ158">
            <v>73500000</v>
          </cell>
          <cell r="CK158">
            <v>73500000</v>
          </cell>
          <cell r="CL158">
            <v>73500000</v>
          </cell>
          <cell r="CM158">
            <v>73500000</v>
          </cell>
          <cell r="CN158">
            <v>73500000</v>
          </cell>
          <cell r="CO158">
            <v>73500000</v>
          </cell>
          <cell r="CP158">
            <v>73500000</v>
          </cell>
        </row>
        <row r="159">
          <cell r="B159" t="str">
            <v>harlhy32707</v>
          </cell>
          <cell r="D159" t="str">
            <v>YieldCo I</v>
          </cell>
          <cell r="V159">
            <v>77990940.22857143</v>
          </cell>
          <cell r="W159">
            <v>78628614.675118864</v>
          </cell>
          <cell r="X159">
            <v>79300252.537974685</v>
          </cell>
          <cell r="Y159">
            <v>80213126.957345977</v>
          </cell>
          <cell r="Z159">
            <v>80734934.214511052</v>
          </cell>
          <cell r="AA159">
            <v>80423667.269291341</v>
          </cell>
          <cell r="AB159">
            <v>79833753.283018872</v>
          </cell>
          <cell r="AC159">
            <v>79608135.616954476</v>
          </cell>
          <cell r="AD159">
            <v>78483028.401253909</v>
          </cell>
          <cell r="AE159">
            <v>77639563.661971837</v>
          </cell>
          <cell r="AF159">
            <v>77965239.656250015</v>
          </cell>
          <cell r="AG159">
            <v>77467118.826833069</v>
          </cell>
          <cell r="AH159">
            <v>77144673.252336472</v>
          </cell>
          <cell r="AI159">
            <v>77487720.354587883</v>
          </cell>
          <cell r="AJ159">
            <v>78226044.875776395</v>
          </cell>
          <cell r="AK159">
            <v>79362803.441860467</v>
          </cell>
          <cell r="AL159">
            <v>79845281.442724466</v>
          </cell>
          <cell r="AM159">
            <v>79672685.119010821</v>
          </cell>
          <cell r="AN159">
            <v>78844176.166666672</v>
          </cell>
          <cell r="AO159">
            <v>78147506.496147931</v>
          </cell>
          <cell r="AP159">
            <v>77581092.79384616</v>
          </cell>
          <cell r="AQ159">
            <v>77143365.78801842</v>
          </cell>
          <cell r="AR159">
            <v>76788916.564417183</v>
          </cell>
          <cell r="AS159">
            <v>76517178.17457886</v>
          </cell>
          <cell r="AT159">
            <v>76327591.541284397</v>
          </cell>
          <cell r="AU159">
            <v>76531992.183206096</v>
          </cell>
          <cell r="AV159">
            <v>77132614.22560975</v>
          </cell>
          <cell r="AW159">
            <v>78131716.273972601</v>
          </cell>
          <cell r="AX159">
            <v>78751905.428571433</v>
          </cell>
          <cell r="AY159">
            <v>78990806.40364188</v>
          </cell>
          <cell r="AZ159">
            <v>78846039.436363637</v>
          </cell>
          <cell r="BA159">
            <v>78609705.113464445</v>
          </cell>
          <cell r="BB159">
            <v>78282393.71601209</v>
          </cell>
          <cell r="BC159">
            <v>77864681.375565618</v>
          </cell>
          <cell r="BD159">
            <v>77520868.102409631</v>
          </cell>
          <cell r="BE159">
            <v>77250447.933834583</v>
          </cell>
          <cell r="BF159">
            <v>77052913.783783793</v>
          </cell>
          <cell r="BG159">
            <v>77178701.361319348</v>
          </cell>
          <cell r="BH159">
            <v>77628899.586826339</v>
          </cell>
          <cell r="BI159">
            <v>78404609.273542613</v>
          </cell>
          <cell r="BJ159">
            <v>78947103.761194035</v>
          </cell>
          <cell r="BK159">
            <v>79255026.616989568</v>
          </cell>
          <cell r="BL159">
            <v>79326993.642857149</v>
          </cell>
          <cell r="BM159">
            <v>79282944</v>
          </cell>
          <cell r="BN159">
            <v>79123248.480712175</v>
          </cell>
          <cell r="BO159">
            <v>78848282.079999998</v>
          </cell>
          <cell r="BP159">
            <v>78572993.804733738</v>
          </cell>
          <cell r="BQ159">
            <v>78297389.388478577</v>
          </cell>
          <cell r="BR159">
            <v>78021465.929203555</v>
          </cell>
          <cell r="BS159">
            <v>77992208.430044189</v>
          </cell>
          <cell r="BT159">
            <v>78209621.523529425</v>
          </cell>
          <cell r="BU159">
            <v>78673722.449339211</v>
          </cell>
          <cell r="BV159">
            <v>79012819.689149559</v>
          </cell>
          <cell r="BW159">
            <v>79226502.008784771</v>
          </cell>
          <cell r="BX159">
            <v>79314341.684210524</v>
          </cell>
          <cell r="BY159">
            <v>79387998.569343075</v>
          </cell>
          <cell r="BZ159">
            <v>79447473.970845476</v>
          </cell>
          <cell r="CA159">
            <v>79492748.227074236</v>
          </cell>
          <cell r="CB159">
            <v>79477598.930232555</v>
          </cell>
          <cell r="CC159">
            <v>79402156.928882435</v>
          </cell>
          <cell r="CD159">
            <v>-2128695.6521739131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B160" t="str">
            <v>par8y30076</v>
          </cell>
          <cell r="D160" t="str">
            <v>YieldCo I</v>
          </cell>
          <cell r="V160">
            <v>122230645.61999997</v>
          </cell>
          <cell r="W160">
            <v>123231229.87687188</v>
          </cell>
          <cell r="X160">
            <v>124745304.31893685</v>
          </cell>
          <cell r="Y160">
            <v>124380453.61194029</v>
          </cell>
          <cell r="Z160">
            <v>124963300.60927151</v>
          </cell>
          <cell r="AA160">
            <v>124326119.96033056</v>
          </cell>
          <cell r="AB160">
            <v>122929991.64356436</v>
          </cell>
          <cell r="AC160">
            <v>122119374.72158155</v>
          </cell>
          <cell r="AD160">
            <v>121837869.05921051</v>
          </cell>
          <cell r="AE160">
            <v>122354576.63054186</v>
          </cell>
          <cell r="AF160">
            <v>123116824.09180328</v>
          </cell>
          <cell r="AG160">
            <v>123761353.25695583</v>
          </cell>
          <cell r="AH160">
            <v>124902968.82352939</v>
          </cell>
          <cell r="AI160">
            <v>125874286.29690048</v>
          </cell>
          <cell r="AJ160">
            <v>126923516.20846903</v>
          </cell>
          <cell r="AK160">
            <v>128051323.78536583</v>
          </cell>
          <cell r="AL160">
            <v>128256987.7987013</v>
          </cell>
          <cell r="AM160">
            <v>127544696.98541327</v>
          </cell>
          <cell r="AN160">
            <v>125918565.55339804</v>
          </cell>
          <cell r="AO160">
            <v>124855489.39579967</v>
          </cell>
          <cell r="AP160">
            <v>124349791.3548387</v>
          </cell>
          <cell r="AQ160">
            <v>124395862.20289855</v>
          </cell>
          <cell r="AR160">
            <v>124582133.9228296</v>
          </cell>
          <cell r="AS160">
            <v>124908735.0048154</v>
          </cell>
          <cell r="AT160">
            <v>125375800.32692306</v>
          </cell>
          <cell r="AU160">
            <v>126046608.1344</v>
          </cell>
          <cell r="AV160">
            <v>126922486.31309904</v>
          </cell>
          <cell r="AW160">
            <v>128004765.3014354</v>
          </cell>
          <cell r="AX160">
            <v>128685402.91719742</v>
          </cell>
          <cell r="AY160">
            <v>128962939.30683625</v>
          </cell>
          <cell r="AZ160">
            <v>128835919.82857139</v>
          </cell>
          <cell r="BA160">
            <v>128869304.74801901</v>
          </cell>
          <cell r="BB160">
            <v>129062966.81012659</v>
          </cell>
          <cell r="BC160">
            <v>129416772.6255924</v>
          </cell>
          <cell r="BD160">
            <v>129784121.65930597</v>
          </cell>
          <cell r="BE160">
            <v>130165037.91496062</v>
          </cell>
          <cell r="BF160">
            <v>130559543.09433964</v>
          </cell>
          <cell r="BG160">
            <v>131169570.04709575</v>
          </cell>
          <cell r="BH160">
            <v>131996278.38244514</v>
          </cell>
          <cell r="BI160">
            <v>133040839.83098593</v>
          </cell>
          <cell r="BJ160">
            <v>133917607.40624997</v>
          </cell>
          <cell r="BK160">
            <v>134625553.77847111</v>
          </cell>
          <cell r="BL160">
            <v>135163609.90654206</v>
          </cell>
          <cell r="BM160">
            <v>135606361.54898912</v>
          </cell>
          <cell r="BN160">
            <v>135953617.47204971</v>
          </cell>
          <cell r="BO160">
            <v>136205204.98604652</v>
          </cell>
          <cell r="BP160">
            <v>136423043.49845198</v>
          </cell>
          <cell r="BQ160">
            <v>136607126.68933538</v>
          </cell>
          <cell r="BR160">
            <v>136757459.5</v>
          </cell>
          <cell r="BS160">
            <v>136993995.84591678</v>
          </cell>
          <cell r="BT160">
            <v>137316779.94461536</v>
          </cell>
          <cell r="BU160">
            <v>137725869.01382488</v>
          </cell>
          <cell r="BV160">
            <v>138163931.66871166</v>
          </cell>
          <cell r="BW160">
            <v>138631038.11944869</v>
          </cell>
          <cell r="BX160">
            <v>139127271.57798162</v>
          </cell>
          <cell r="BY160">
            <v>139577483.43206105</v>
          </cell>
          <cell r="BZ160">
            <v>139981566.29268292</v>
          </cell>
          <cell r="CA160">
            <v>140339406.95890406</v>
          </cell>
          <cell r="CB160">
            <v>140682380.93617019</v>
          </cell>
          <cell r="CC160">
            <v>141010466.91350529</v>
          </cell>
          <cell r="CD160">
            <v>-3621818.1818181816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B161" t="str">
            <v>watecy30062</v>
          </cell>
          <cell r="D161" t="str">
            <v>YieldCo I</v>
          </cell>
          <cell r="V161">
            <v>97323917.448080361</v>
          </cell>
          <cell r="W161">
            <v>100270647.72117189</v>
          </cell>
          <cell r="X161">
            <v>100594561.79550029</v>
          </cell>
          <cell r="Y161">
            <v>100892066.37918182</v>
          </cell>
          <cell r="Z161">
            <v>101162772.27598906</v>
          </cell>
          <cell r="AA161">
            <v>101405464.19098417</v>
          </cell>
          <cell r="AB161">
            <v>101616815.52291918</v>
          </cell>
          <cell r="AC161">
            <v>101812043.13343801</v>
          </cell>
          <cell r="AD161">
            <v>102131594.63322885</v>
          </cell>
          <cell r="AE161">
            <v>102450145.97183099</v>
          </cell>
          <cell r="AF161">
            <v>102767699.64375001</v>
          </cell>
          <cell r="AG161">
            <v>103084264.69890796</v>
          </cell>
          <cell r="AH161">
            <v>103399845.75700937</v>
          </cell>
          <cell r="AI161">
            <v>103714443.04199068</v>
          </cell>
          <cell r="AJ161">
            <v>104028061.13664597</v>
          </cell>
          <cell r="AK161">
            <v>104340711.1255814</v>
          </cell>
          <cell r="AL161">
            <v>104652390.98452015</v>
          </cell>
          <cell r="AM161">
            <v>104963107.381762</v>
          </cell>
          <cell r="AN161">
            <v>105272862.61111113</v>
          </cell>
          <cell r="AO161">
            <v>104974470.30508475</v>
          </cell>
          <cell r="AP161">
            <v>105207918.48</v>
          </cell>
          <cell r="AQ161">
            <v>105440649.45622119</v>
          </cell>
          <cell r="AR161">
            <v>105672664.3803681</v>
          </cell>
          <cell r="AS161">
            <v>105903968.69218989</v>
          </cell>
          <cell r="AT161">
            <v>106134565.65137616</v>
          </cell>
          <cell r="AU161">
            <v>106364458.49770993</v>
          </cell>
          <cell r="AV161">
            <v>106593652.59146343</v>
          </cell>
          <cell r="AW161">
            <v>106822148.98630136</v>
          </cell>
          <cell r="AX161">
            <v>107049946.59574467</v>
          </cell>
          <cell r="AY161">
            <v>107277057.12291352</v>
          </cell>
          <cell r="AZ161">
            <v>107503477.3090909</v>
          </cell>
          <cell r="BA161">
            <v>107160372.1633888</v>
          </cell>
          <cell r="BB161">
            <v>107370301.8670695</v>
          </cell>
          <cell r="BC161">
            <v>107579604.65158373</v>
          </cell>
          <cell r="BD161">
            <v>107788270.66265061</v>
          </cell>
          <cell r="BE161">
            <v>107996315.44060151</v>
          </cell>
          <cell r="BF161">
            <v>108203731.24324328</v>
          </cell>
          <cell r="BG161">
            <v>108410529.31934033</v>
          </cell>
          <cell r="BH161">
            <v>108616706.13772456</v>
          </cell>
          <cell r="BI161">
            <v>108822264.48430495</v>
          </cell>
          <cell r="BJ161">
            <v>109027211.31940298</v>
          </cell>
          <cell r="BK161">
            <v>109231545.1922504</v>
          </cell>
          <cell r="BL161">
            <v>109435275.10714288</v>
          </cell>
          <cell r="BM161">
            <v>109870429.37295693</v>
          </cell>
          <cell r="BN161">
            <v>110307015.72106826</v>
          </cell>
          <cell r="BO161">
            <v>110745027.78666666</v>
          </cell>
          <cell r="BP161">
            <v>110570176.1183432</v>
          </cell>
          <cell r="BQ161">
            <v>110395727.5745938</v>
          </cell>
          <cell r="BR161">
            <v>110221694.97345135</v>
          </cell>
          <cell r="BS161">
            <v>110545009.87334315</v>
          </cell>
          <cell r="BT161">
            <v>110869212.01764706</v>
          </cell>
          <cell r="BU161">
            <v>111194320.33480176</v>
          </cell>
          <cell r="BV161">
            <v>111514395.74780062</v>
          </cell>
          <cell r="BW161">
            <v>111835351.81844802</v>
          </cell>
          <cell r="BX161">
            <v>112157192.78947368</v>
          </cell>
          <cell r="BY161">
            <v>112474071.27591245</v>
          </cell>
          <cell r="BZ161">
            <v>112791813.37609331</v>
          </cell>
          <cell r="CA161">
            <v>113110425.48471616</v>
          </cell>
          <cell r="CB161">
            <v>113354263.30813953</v>
          </cell>
          <cell r="CC161">
            <v>113598708.29608127</v>
          </cell>
          <cell r="CD161">
            <v>-2660869.5652173911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B162" t="str">
            <v>attl78734</v>
          </cell>
          <cell r="D162" t="str">
            <v>Attiva Lakeway</v>
          </cell>
          <cell r="V162">
            <v>5260554.45</v>
          </cell>
          <cell r="W162">
            <v>5260554.45</v>
          </cell>
          <cell r="X162">
            <v>5260554.45</v>
          </cell>
          <cell r="Y162">
            <v>5260554.45</v>
          </cell>
          <cell r="Z162">
            <v>5260554.45</v>
          </cell>
          <cell r="AA162">
            <v>5260554.45</v>
          </cell>
          <cell r="AB162">
            <v>5260554.45</v>
          </cell>
          <cell r="AC162">
            <v>5260554.45</v>
          </cell>
          <cell r="AD162">
            <v>5260554.45</v>
          </cell>
          <cell r="AE162">
            <v>5260554.45</v>
          </cell>
          <cell r="AF162">
            <v>5260554.45</v>
          </cell>
          <cell r="AG162">
            <v>5260554.45</v>
          </cell>
          <cell r="AH162">
            <v>5260554.45</v>
          </cell>
          <cell r="AI162">
            <v>5260554.45</v>
          </cell>
          <cell r="AJ162">
            <v>5260554.45</v>
          </cell>
          <cell r="AK162">
            <v>5260554.45</v>
          </cell>
          <cell r="AL162">
            <v>5260554.45</v>
          </cell>
          <cell r="AM162">
            <v>5260554.45</v>
          </cell>
          <cell r="AN162">
            <v>5260554.45</v>
          </cell>
          <cell r="AO162">
            <v>5260554.45</v>
          </cell>
          <cell r="AP162">
            <v>5260554.45</v>
          </cell>
          <cell r="AQ162">
            <v>5260554.45</v>
          </cell>
          <cell r="AR162">
            <v>5260554.45</v>
          </cell>
          <cell r="AS162">
            <v>5260554.45</v>
          </cell>
          <cell r="AT162">
            <v>5260554.45</v>
          </cell>
          <cell r="AU162">
            <v>5260554.45</v>
          </cell>
          <cell r="AV162">
            <v>5260554.45</v>
          </cell>
          <cell r="AW162">
            <v>5260554.45</v>
          </cell>
          <cell r="AX162">
            <v>5260554.45</v>
          </cell>
          <cell r="AY162">
            <v>5260554.45</v>
          </cell>
          <cell r="AZ162">
            <v>5260554.45</v>
          </cell>
          <cell r="BA162">
            <v>5260554.45</v>
          </cell>
          <cell r="BB162">
            <v>5260554.45</v>
          </cell>
          <cell r="BC162">
            <v>5260554.45</v>
          </cell>
          <cell r="BD162">
            <v>5260554.45</v>
          </cell>
          <cell r="BE162">
            <v>5260554.45</v>
          </cell>
          <cell r="BF162">
            <v>5260554.45</v>
          </cell>
          <cell r="BG162">
            <v>5260554.45</v>
          </cell>
          <cell r="BH162">
            <v>5260554.45</v>
          </cell>
          <cell r="BI162">
            <v>5260554.45</v>
          </cell>
          <cell r="BJ162">
            <v>5260554.45</v>
          </cell>
          <cell r="BK162">
            <v>5260554.45</v>
          </cell>
          <cell r="BL162">
            <v>5260554.45</v>
          </cell>
          <cell r="BM162">
            <v>5260554.45</v>
          </cell>
          <cell r="BN162">
            <v>5260554.45</v>
          </cell>
          <cell r="BO162">
            <v>5260554.45</v>
          </cell>
          <cell r="BP162">
            <v>5260554.45</v>
          </cell>
          <cell r="BQ162">
            <v>5260554.45</v>
          </cell>
          <cell r="BR162">
            <v>5260554.45</v>
          </cell>
          <cell r="BS162">
            <v>5260554.45</v>
          </cell>
          <cell r="BT162">
            <v>5260554.45</v>
          </cell>
          <cell r="BU162">
            <v>5260554.45</v>
          </cell>
          <cell r="BV162">
            <v>5260554.45</v>
          </cell>
          <cell r="BW162">
            <v>5260554.45</v>
          </cell>
          <cell r="BX162">
            <v>5260554.45</v>
          </cell>
          <cell r="BY162">
            <v>5260554.45</v>
          </cell>
          <cell r="BZ162">
            <v>5260554.45</v>
          </cell>
          <cell r="CA162">
            <v>5260554.45</v>
          </cell>
          <cell r="CB162">
            <v>5260554.45</v>
          </cell>
          <cell r="CC162">
            <v>5260554.45</v>
          </cell>
          <cell r="CD162">
            <v>5260554.45</v>
          </cell>
          <cell r="CE162">
            <v>5260554.45</v>
          </cell>
          <cell r="CF162">
            <v>5260554.45</v>
          </cell>
          <cell r="CG162">
            <v>5260554.45</v>
          </cell>
          <cell r="CH162">
            <v>5260554.45</v>
          </cell>
          <cell r="CI162">
            <v>5260554.45</v>
          </cell>
          <cell r="CJ162">
            <v>5260554.45</v>
          </cell>
          <cell r="CK162">
            <v>5260554.45</v>
          </cell>
          <cell r="CL162">
            <v>5260554.45</v>
          </cell>
          <cell r="CM162">
            <v>5260554.45</v>
          </cell>
          <cell r="CN162">
            <v>5260554.45</v>
          </cell>
          <cell r="CO162">
            <v>5260554.45</v>
          </cell>
          <cell r="CP162">
            <v>5260554.45</v>
          </cell>
        </row>
        <row r="163">
          <cell r="B163" t="str">
            <v>ascrWD188AL</v>
          </cell>
          <cell r="D163" t="str">
            <v>Cortland UK</v>
          </cell>
          <cell r="V163">
            <v>1493120</v>
          </cell>
          <cell r="W163">
            <v>1493120</v>
          </cell>
          <cell r="X163">
            <v>1493120</v>
          </cell>
          <cell r="Y163">
            <v>1493120</v>
          </cell>
          <cell r="Z163">
            <v>1493120</v>
          </cell>
          <cell r="AA163">
            <v>1493120</v>
          </cell>
          <cell r="AB163">
            <v>1493120</v>
          </cell>
          <cell r="AC163">
            <v>1493120</v>
          </cell>
          <cell r="AD163">
            <v>1493120</v>
          </cell>
          <cell r="AE163">
            <v>1493120</v>
          </cell>
          <cell r="AF163">
            <v>1493120</v>
          </cell>
          <cell r="AG163">
            <v>1493120</v>
          </cell>
          <cell r="AH163">
            <v>1493120</v>
          </cell>
          <cell r="AI163">
            <v>1493120</v>
          </cell>
          <cell r="AJ163">
            <v>1493120</v>
          </cell>
          <cell r="AK163">
            <v>1493120</v>
          </cell>
          <cell r="AL163">
            <v>1493120</v>
          </cell>
          <cell r="AM163">
            <v>1493120</v>
          </cell>
          <cell r="AN163">
            <v>1493120</v>
          </cell>
          <cell r="AO163">
            <v>1493120</v>
          </cell>
          <cell r="AP163">
            <v>1493120</v>
          </cell>
          <cell r="AQ163">
            <v>1493120</v>
          </cell>
          <cell r="AR163">
            <v>1493120</v>
          </cell>
          <cell r="AS163">
            <v>1493120</v>
          </cell>
          <cell r="AT163">
            <v>1493120</v>
          </cell>
          <cell r="AU163">
            <v>1493120</v>
          </cell>
          <cell r="AV163">
            <v>1493120</v>
          </cell>
          <cell r="AW163">
            <v>1493120</v>
          </cell>
          <cell r="AX163">
            <v>1493120</v>
          </cell>
          <cell r="AY163">
            <v>1493120</v>
          </cell>
          <cell r="AZ163">
            <v>1493120</v>
          </cell>
          <cell r="BA163">
            <v>1493120</v>
          </cell>
          <cell r="BB163">
            <v>1493120</v>
          </cell>
          <cell r="BC163">
            <v>1493120</v>
          </cell>
          <cell r="BD163">
            <v>1493120</v>
          </cell>
          <cell r="BE163">
            <v>1493120</v>
          </cell>
          <cell r="BF163">
            <v>1493120</v>
          </cell>
          <cell r="BG163">
            <v>1493120</v>
          </cell>
          <cell r="BH163">
            <v>1493120</v>
          </cell>
          <cell r="BI163">
            <v>1493120</v>
          </cell>
          <cell r="BJ163">
            <v>1493120</v>
          </cell>
          <cell r="BK163">
            <v>1493120</v>
          </cell>
          <cell r="BL163">
            <v>1493120</v>
          </cell>
          <cell r="BM163">
            <v>1493120</v>
          </cell>
          <cell r="BN163">
            <v>1493120</v>
          </cell>
          <cell r="BO163">
            <v>1493120</v>
          </cell>
          <cell r="BP163">
            <v>1493120</v>
          </cell>
          <cell r="BQ163">
            <v>1493120</v>
          </cell>
          <cell r="BR163">
            <v>1493120</v>
          </cell>
          <cell r="BS163">
            <v>1493120</v>
          </cell>
          <cell r="BT163">
            <v>1493120</v>
          </cell>
          <cell r="BU163">
            <v>1493120</v>
          </cell>
          <cell r="BV163">
            <v>1493120</v>
          </cell>
          <cell r="BW163">
            <v>1493120</v>
          </cell>
          <cell r="BX163">
            <v>1493120</v>
          </cell>
          <cell r="BY163">
            <v>1493120</v>
          </cell>
          <cell r="BZ163">
            <v>1493120</v>
          </cell>
          <cell r="CA163">
            <v>1493120</v>
          </cell>
          <cell r="CB163">
            <v>1493120</v>
          </cell>
          <cell r="CC163">
            <v>1493120</v>
          </cell>
          <cell r="CD163">
            <v>1493120</v>
          </cell>
          <cell r="CE163">
            <v>1493120</v>
          </cell>
          <cell r="CF163">
            <v>1493120</v>
          </cell>
          <cell r="CG163">
            <v>1493120</v>
          </cell>
          <cell r="CH163">
            <v>1493120</v>
          </cell>
          <cell r="CI163">
            <v>1493120</v>
          </cell>
          <cell r="CJ163">
            <v>1493120</v>
          </cell>
          <cell r="CK163">
            <v>1493120</v>
          </cell>
          <cell r="CL163">
            <v>1493120</v>
          </cell>
          <cell r="CM163">
            <v>1493120</v>
          </cell>
          <cell r="CN163">
            <v>1493120</v>
          </cell>
          <cell r="CO163">
            <v>1493120</v>
          </cell>
          <cell r="CP163">
            <v>1493120</v>
          </cell>
        </row>
        <row r="164">
          <cell r="B164" t="str">
            <v>attcp75052</v>
          </cell>
          <cell r="D164" t="str">
            <v>Attiva Central Park</v>
          </cell>
          <cell r="V164">
            <v>25390172.926748376</v>
          </cell>
          <cell r="W164">
            <v>25541394.529825225</v>
          </cell>
          <cell r="X164">
            <v>25596099.015495513</v>
          </cell>
          <cell r="Y164">
            <v>25644733.956194971</v>
          </cell>
          <cell r="Z164">
            <v>25687176.871583574</v>
          </cell>
          <cell r="AA164">
            <v>25723304.607117157</v>
          </cell>
          <cell r="AB164">
            <v>25753793.833750039</v>
          </cell>
          <cell r="AC164">
            <v>25785331.765122198</v>
          </cell>
          <cell r="AD164">
            <v>25812022.203947362</v>
          </cell>
          <cell r="AE164">
            <v>25898279.645320192</v>
          </cell>
          <cell r="AF164">
            <v>25984254.275409833</v>
          </cell>
          <cell r="AG164">
            <v>26069952.13747954</v>
          </cell>
          <cell r="AH164">
            <v>26155365.294117648</v>
          </cell>
          <cell r="AI164">
            <v>26240499.778140292</v>
          </cell>
          <cell r="AJ164">
            <v>26325356.951140057</v>
          </cell>
          <cell r="AK164">
            <v>26409940.507317066</v>
          </cell>
          <cell r="AL164">
            <v>26494249.383116882</v>
          </cell>
          <cell r="AM164">
            <v>26578282.696920585</v>
          </cell>
          <cell r="AN164">
            <v>26662046.330097087</v>
          </cell>
          <cell r="AO164">
            <v>26375578.02261712</v>
          </cell>
          <cell r="AP164">
            <v>26252605.335483864</v>
          </cell>
          <cell r="AQ164">
            <v>26288671.710144922</v>
          </cell>
          <cell r="AR164">
            <v>26324624.315112542</v>
          </cell>
          <cell r="AS164">
            <v>26360461.560192619</v>
          </cell>
          <cell r="AT164">
            <v>26396186.134615384</v>
          </cell>
          <cell r="AU164">
            <v>26431794.2016</v>
          </cell>
          <cell r="AV164">
            <v>26467288.447284345</v>
          </cell>
          <cell r="AW164">
            <v>26502667.291866027</v>
          </cell>
          <cell r="AX164">
            <v>26537935.643312097</v>
          </cell>
          <cell r="AY164">
            <v>26573091.91096979</v>
          </cell>
          <cell r="AZ164">
            <v>26608141.028571423</v>
          </cell>
          <cell r="BA164">
            <v>26359992.513470683</v>
          </cell>
          <cell r="BB164">
            <v>26339514.43670886</v>
          </cell>
          <cell r="BC164">
            <v>26424954.767772511</v>
          </cell>
          <cell r="BD164">
            <v>26510123.299684539</v>
          </cell>
          <cell r="BE164">
            <v>26595028.062992122</v>
          </cell>
          <cell r="BF164">
            <v>26679661.415094338</v>
          </cell>
          <cell r="BG164">
            <v>26764031.246467818</v>
          </cell>
          <cell r="BH164">
            <v>26848134.338558</v>
          </cell>
          <cell r="BI164">
            <v>26931976.450704228</v>
          </cell>
          <cell r="BJ164">
            <v>27015556.556249995</v>
          </cell>
          <cell r="BK164">
            <v>27098875.825273007</v>
          </cell>
          <cell r="BL164">
            <v>27181935.588785049</v>
          </cell>
          <cell r="BM164">
            <v>26978604.746500779</v>
          </cell>
          <cell r="BN164">
            <v>26961629.869565215</v>
          </cell>
          <cell r="BO164">
            <v>27048755.72093023</v>
          </cell>
          <cell r="BP164">
            <v>27135611.888544891</v>
          </cell>
          <cell r="BQ164">
            <v>27222197.341576502</v>
          </cell>
          <cell r="BR164">
            <v>27308517.777777784</v>
          </cell>
          <cell r="BS164">
            <v>27394569.984591682</v>
          </cell>
          <cell r="BT164">
            <v>27480357.415384609</v>
          </cell>
          <cell r="BU164">
            <v>27565883.502304148</v>
          </cell>
          <cell r="BV164">
            <v>27651149.337423313</v>
          </cell>
          <cell r="BW164">
            <v>27736149.776416533</v>
          </cell>
          <cell r="BX164">
            <v>27820892.366972473</v>
          </cell>
          <cell r="BY164">
            <v>27616057.227480911</v>
          </cell>
          <cell r="BZ164">
            <v>27602607.896341465</v>
          </cell>
          <cell r="CA164">
            <v>27691470.082191776</v>
          </cell>
          <cell r="CB164">
            <v>27780062.170212764</v>
          </cell>
          <cell r="CC164">
            <v>27868383.259484064</v>
          </cell>
          <cell r="CD164">
            <v>-709090.90909090906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B165" t="str">
            <v>adwr75078</v>
          </cell>
          <cell r="D165" t="str">
            <v>Portfolio 20 III</v>
          </cell>
          <cell r="V165">
            <v>62400000</v>
          </cell>
          <cell r="W165">
            <v>62400000</v>
          </cell>
          <cell r="X165">
            <v>62400000</v>
          </cell>
          <cell r="Y165">
            <v>62400000</v>
          </cell>
          <cell r="Z165">
            <v>62400000</v>
          </cell>
          <cell r="AA165">
            <v>62400000</v>
          </cell>
          <cell r="AB165">
            <v>62400000</v>
          </cell>
          <cell r="AC165">
            <v>62400000</v>
          </cell>
          <cell r="AD165">
            <v>62400000</v>
          </cell>
          <cell r="AE165">
            <v>62400000</v>
          </cell>
          <cell r="AF165">
            <v>62400000</v>
          </cell>
          <cell r="AG165">
            <v>62400000</v>
          </cell>
          <cell r="AH165">
            <v>62400000</v>
          </cell>
          <cell r="AI165">
            <v>62400000</v>
          </cell>
          <cell r="AJ165">
            <v>62400000</v>
          </cell>
          <cell r="AK165">
            <v>62400000</v>
          </cell>
          <cell r="AL165">
            <v>62400000</v>
          </cell>
          <cell r="AM165">
            <v>62400000</v>
          </cell>
          <cell r="AN165">
            <v>62400000</v>
          </cell>
          <cell r="AO165">
            <v>62400000</v>
          </cell>
          <cell r="AP165">
            <v>62400000</v>
          </cell>
          <cell r="AQ165">
            <v>62400000</v>
          </cell>
          <cell r="AR165">
            <v>62400000</v>
          </cell>
          <cell r="AS165">
            <v>62400000</v>
          </cell>
          <cell r="AT165">
            <v>62400000</v>
          </cell>
          <cell r="AU165">
            <v>62400000</v>
          </cell>
          <cell r="AV165">
            <v>62400000</v>
          </cell>
          <cell r="AW165">
            <v>62400000</v>
          </cell>
          <cell r="AX165">
            <v>62400000</v>
          </cell>
          <cell r="AY165">
            <v>62400000</v>
          </cell>
          <cell r="AZ165">
            <v>62400000</v>
          </cell>
          <cell r="BA165">
            <v>62400000</v>
          </cell>
          <cell r="BB165">
            <v>62400000</v>
          </cell>
          <cell r="BC165">
            <v>62400000</v>
          </cell>
          <cell r="BD165">
            <v>62400000</v>
          </cell>
          <cell r="BE165">
            <v>62400000</v>
          </cell>
          <cell r="BF165">
            <v>62400000</v>
          </cell>
          <cell r="BG165">
            <v>62400000</v>
          </cell>
          <cell r="BH165">
            <v>62400000</v>
          </cell>
          <cell r="BI165">
            <v>62400000</v>
          </cell>
          <cell r="BJ165">
            <v>62400000</v>
          </cell>
          <cell r="BK165">
            <v>62400000</v>
          </cell>
          <cell r="BL165">
            <v>62400000</v>
          </cell>
          <cell r="BM165">
            <v>62400000</v>
          </cell>
          <cell r="BN165">
            <v>62400000</v>
          </cell>
          <cell r="BO165">
            <v>62400000</v>
          </cell>
          <cell r="BP165">
            <v>62400000</v>
          </cell>
          <cell r="BQ165">
            <v>62400000</v>
          </cell>
          <cell r="BR165">
            <v>62400000</v>
          </cell>
          <cell r="BS165">
            <v>62400000</v>
          </cell>
          <cell r="BT165">
            <v>62400000</v>
          </cell>
          <cell r="BU165">
            <v>62400000</v>
          </cell>
          <cell r="BV165">
            <v>62400000</v>
          </cell>
          <cell r="BW165">
            <v>62400000</v>
          </cell>
          <cell r="BX165">
            <v>62400000</v>
          </cell>
          <cell r="BY165">
            <v>62400000</v>
          </cell>
          <cell r="BZ165">
            <v>62400000</v>
          </cell>
          <cell r="CA165">
            <v>62400000</v>
          </cell>
          <cell r="CB165">
            <v>62400000</v>
          </cell>
          <cell r="CC165">
            <v>62400000</v>
          </cell>
          <cell r="CD165">
            <v>62400000</v>
          </cell>
          <cell r="CE165">
            <v>62400000</v>
          </cell>
          <cell r="CF165">
            <v>62400000</v>
          </cell>
          <cell r="CG165">
            <v>62400000</v>
          </cell>
          <cell r="CH165">
            <v>62400000</v>
          </cell>
          <cell r="CI165">
            <v>62400000</v>
          </cell>
          <cell r="CJ165">
            <v>62400000</v>
          </cell>
          <cell r="CK165">
            <v>62400000</v>
          </cell>
          <cell r="CL165">
            <v>62400000</v>
          </cell>
          <cell r="CM165">
            <v>62400000</v>
          </cell>
          <cell r="CN165">
            <v>62400000</v>
          </cell>
          <cell r="CO165">
            <v>62400000</v>
          </cell>
          <cell r="CP165">
            <v>62400000</v>
          </cell>
        </row>
        <row r="166">
          <cell r="B166" t="str">
            <v>norh77433</v>
          </cell>
          <cell r="D166" t="str">
            <v>Portfolio 20 III</v>
          </cell>
          <cell r="V166">
            <v>57700000</v>
          </cell>
          <cell r="W166">
            <v>57700000</v>
          </cell>
          <cell r="X166">
            <v>57700000</v>
          </cell>
          <cell r="Y166">
            <v>57700000</v>
          </cell>
          <cell r="Z166">
            <v>57700000</v>
          </cell>
          <cell r="AA166">
            <v>57700000</v>
          </cell>
          <cell r="AB166">
            <v>57700000</v>
          </cell>
          <cell r="AC166">
            <v>57700000</v>
          </cell>
          <cell r="AD166">
            <v>57700000</v>
          </cell>
          <cell r="AE166">
            <v>57700000</v>
          </cell>
          <cell r="AF166">
            <v>57700000</v>
          </cell>
          <cell r="AG166">
            <v>57700000</v>
          </cell>
          <cell r="AH166">
            <v>57700000</v>
          </cell>
          <cell r="AI166">
            <v>57700000</v>
          </cell>
          <cell r="AJ166">
            <v>57700000</v>
          </cell>
          <cell r="AK166">
            <v>57700000</v>
          </cell>
          <cell r="AL166">
            <v>57700000</v>
          </cell>
          <cell r="AM166">
            <v>57700000</v>
          </cell>
          <cell r="AN166">
            <v>57700000</v>
          </cell>
          <cell r="AO166">
            <v>57700000</v>
          </cell>
          <cell r="AP166">
            <v>57700000</v>
          </cell>
          <cell r="AQ166">
            <v>57700000</v>
          </cell>
          <cell r="AR166">
            <v>57700000</v>
          </cell>
          <cell r="AS166">
            <v>57700000</v>
          </cell>
          <cell r="AT166">
            <v>57700000</v>
          </cell>
          <cell r="AU166">
            <v>57700000</v>
          </cell>
          <cell r="AV166">
            <v>57700000</v>
          </cell>
          <cell r="AW166">
            <v>57700000</v>
          </cell>
          <cell r="AX166">
            <v>57700000</v>
          </cell>
          <cell r="AY166">
            <v>57700000</v>
          </cell>
          <cell r="AZ166">
            <v>57700000</v>
          </cell>
          <cell r="BA166">
            <v>57700000</v>
          </cell>
          <cell r="BB166">
            <v>57700000</v>
          </cell>
          <cell r="BC166">
            <v>57700000</v>
          </cell>
          <cell r="BD166">
            <v>57700000</v>
          </cell>
          <cell r="BE166">
            <v>57700000</v>
          </cell>
          <cell r="BF166">
            <v>57700000</v>
          </cell>
          <cell r="BG166">
            <v>57700000</v>
          </cell>
          <cell r="BH166">
            <v>57700000</v>
          </cell>
          <cell r="BI166">
            <v>57700000</v>
          </cell>
          <cell r="BJ166">
            <v>57700000</v>
          </cell>
          <cell r="BK166">
            <v>57700000</v>
          </cell>
          <cell r="BL166">
            <v>57700000</v>
          </cell>
          <cell r="BM166">
            <v>57700000</v>
          </cell>
          <cell r="BN166">
            <v>57700000</v>
          </cell>
          <cell r="BO166">
            <v>57700000</v>
          </cell>
          <cell r="BP166">
            <v>57700000</v>
          </cell>
          <cell r="BQ166">
            <v>57700000</v>
          </cell>
          <cell r="BR166">
            <v>57700000</v>
          </cell>
          <cell r="BS166">
            <v>57700000</v>
          </cell>
          <cell r="BT166">
            <v>57700000</v>
          </cell>
          <cell r="BU166">
            <v>57700000</v>
          </cell>
          <cell r="BV166">
            <v>57700000</v>
          </cell>
          <cell r="BW166">
            <v>57700000</v>
          </cell>
          <cell r="BX166">
            <v>57700000</v>
          </cell>
          <cell r="BY166">
            <v>57700000</v>
          </cell>
          <cell r="BZ166">
            <v>57700000</v>
          </cell>
          <cell r="CA166">
            <v>57700000</v>
          </cell>
          <cell r="CB166">
            <v>57700000</v>
          </cell>
          <cell r="CC166">
            <v>57700000</v>
          </cell>
          <cell r="CD166">
            <v>57700000</v>
          </cell>
          <cell r="CE166">
            <v>57700000</v>
          </cell>
          <cell r="CF166">
            <v>57700000</v>
          </cell>
          <cell r="CG166">
            <v>57700000</v>
          </cell>
          <cell r="CH166">
            <v>57700000</v>
          </cell>
          <cell r="CI166">
            <v>57700000</v>
          </cell>
          <cell r="CJ166">
            <v>57700000</v>
          </cell>
          <cell r="CK166">
            <v>57700000</v>
          </cell>
          <cell r="CL166">
            <v>57700000</v>
          </cell>
          <cell r="CM166">
            <v>57700000</v>
          </cell>
          <cell r="CN166">
            <v>57700000</v>
          </cell>
          <cell r="CO166">
            <v>57700000</v>
          </cell>
          <cell r="CP166">
            <v>57700000</v>
          </cell>
        </row>
        <row r="167">
          <cell r="B167" t="str">
            <v>sormp28117</v>
          </cell>
          <cell r="D167" t="str">
            <v>Portfolio 20 III</v>
          </cell>
          <cell r="V167">
            <v>39600000.002700001</v>
          </cell>
          <cell r="W167">
            <v>39600000</v>
          </cell>
          <cell r="X167">
            <v>39600000</v>
          </cell>
          <cell r="Y167">
            <v>39600000</v>
          </cell>
          <cell r="Z167">
            <v>39600000</v>
          </cell>
          <cell r="AA167">
            <v>39600000</v>
          </cell>
          <cell r="AB167">
            <v>39600000</v>
          </cell>
          <cell r="AC167">
            <v>39600000</v>
          </cell>
          <cell r="AD167">
            <v>39600000</v>
          </cell>
          <cell r="AE167">
            <v>39600000</v>
          </cell>
          <cell r="AF167">
            <v>39600000</v>
          </cell>
          <cell r="AG167">
            <v>39600000</v>
          </cell>
          <cell r="AH167">
            <v>39600000</v>
          </cell>
          <cell r="AI167">
            <v>39600000</v>
          </cell>
          <cell r="AJ167">
            <v>39600000</v>
          </cell>
          <cell r="AK167">
            <v>39600000</v>
          </cell>
          <cell r="AL167">
            <v>39600000</v>
          </cell>
          <cell r="AM167">
            <v>39600000</v>
          </cell>
          <cell r="AN167">
            <v>39600000</v>
          </cell>
          <cell r="AO167">
            <v>39600000</v>
          </cell>
          <cell r="AP167">
            <v>39600000</v>
          </cell>
          <cell r="AQ167">
            <v>39600000</v>
          </cell>
          <cell r="AR167">
            <v>39600000</v>
          </cell>
          <cell r="AS167">
            <v>39600000</v>
          </cell>
          <cell r="AT167">
            <v>39600000</v>
          </cell>
          <cell r="AU167">
            <v>39600000</v>
          </cell>
          <cell r="AV167">
            <v>39600000</v>
          </cell>
          <cell r="AW167">
            <v>39600000</v>
          </cell>
          <cell r="AX167">
            <v>39600000</v>
          </cell>
          <cell r="AY167">
            <v>39600000</v>
          </cell>
          <cell r="AZ167">
            <v>39600000</v>
          </cell>
          <cell r="BA167">
            <v>39600000</v>
          </cell>
          <cell r="BB167">
            <v>39600000</v>
          </cell>
          <cell r="BC167">
            <v>39600000</v>
          </cell>
          <cell r="BD167">
            <v>39600000</v>
          </cell>
          <cell r="BE167">
            <v>39600000</v>
          </cell>
          <cell r="BF167">
            <v>39600000</v>
          </cell>
          <cell r="BG167">
            <v>39600000</v>
          </cell>
          <cell r="BH167">
            <v>39600000</v>
          </cell>
          <cell r="BI167">
            <v>39600000</v>
          </cell>
          <cell r="BJ167">
            <v>39600000</v>
          </cell>
          <cell r="BK167">
            <v>39600000</v>
          </cell>
          <cell r="BL167">
            <v>39600000</v>
          </cell>
          <cell r="BM167">
            <v>39600000</v>
          </cell>
          <cell r="BN167">
            <v>39600000</v>
          </cell>
          <cell r="BO167">
            <v>39600000</v>
          </cell>
          <cell r="BP167">
            <v>39600000</v>
          </cell>
          <cell r="BQ167">
            <v>39600000</v>
          </cell>
          <cell r="BR167">
            <v>39600000</v>
          </cell>
          <cell r="BS167">
            <v>39600000</v>
          </cell>
          <cell r="BT167">
            <v>39600000</v>
          </cell>
          <cell r="BU167">
            <v>39600000</v>
          </cell>
          <cell r="BV167">
            <v>39600000</v>
          </cell>
          <cell r="BW167">
            <v>39600000</v>
          </cell>
          <cell r="BX167">
            <v>39600000</v>
          </cell>
          <cell r="BY167">
            <v>39600000</v>
          </cell>
          <cell r="BZ167">
            <v>39600000</v>
          </cell>
          <cell r="CA167">
            <v>39600000</v>
          </cell>
          <cell r="CB167">
            <v>39600000</v>
          </cell>
          <cell r="CC167">
            <v>39600000</v>
          </cell>
          <cell r="CD167">
            <v>39600000</v>
          </cell>
          <cell r="CE167">
            <v>39600000</v>
          </cell>
          <cell r="CF167">
            <v>39600000</v>
          </cell>
          <cell r="CG167">
            <v>39600000</v>
          </cell>
          <cell r="CH167">
            <v>39600000</v>
          </cell>
          <cell r="CI167">
            <v>39600000</v>
          </cell>
          <cell r="CJ167">
            <v>39600000</v>
          </cell>
          <cell r="CK167">
            <v>39600000</v>
          </cell>
          <cell r="CL167">
            <v>39600000</v>
          </cell>
          <cell r="CM167">
            <v>39600000</v>
          </cell>
          <cell r="CN167">
            <v>39600000</v>
          </cell>
          <cell r="CO167">
            <v>39600000</v>
          </cell>
          <cell r="CP167">
            <v>39600000</v>
          </cell>
        </row>
        <row r="168">
          <cell r="B168" t="str">
            <v>sovb28262</v>
          </cell>
          <cell r="D168" t="str">
            <v>Portfolio 20 III</v>
          </cell>
          <cell r="V168">
            <v>51199999.998599999</v>
          </cell>
          <cell r="W168">
            <v>51200000</v>
          </cell>
          <cell r="X168">
            <v>51200000</v>
          </cell>
          <cell r="Y168">
            <v>51200000</v>
          </cell>
          <cell r="Z168">
            <v>51200000</v>
          </cell>
          <cell r="AA168">
            <v>51200000</v>
          </cell>
          <cell r="AB168">
            <v>51200000</v>
          </cell>
          <cell r="AC168">
            <v>51200000</v>
          </cell>
          <cell r="AD168">
            <v>51200000</v>
          </cell>
          <cell r="AE168">
            <v>51200000</v>
          </cell>
          <cell r="AF168">
            <v>51200000</v>
          </cell>
          <cell r="AG168">
            <v>51200000</v>
          </cell>
          <cell r="AH168">
            <v>51200000</v>
          </cell>
          <cell r="AI168">
            <v>51200000</v>
          </cell>
          <cell r="AJ168">
            <v>51200000</v>
          </cell>
          <cell r="AK168">
            <v>51200000</v>
          </cell>
          <cell r="AL168">
            <v>51200000</v>
          </cell>
          <cell r="AM168">
            <v>51200000</v>
          </cell>
          <cell r="AN168">
            <v>51200000</v>
          </cell>
          <cell r="AO168">
            <v>51200000</v>
          </cell>
          <cell r="AP168">
            <v>51200000</v>
          </cell>
          <cell r="AQ168">
            <v>51200000</v>
          </cell>
          <cell r="AR168">
            <v>51200000</v>
          </cell>
          <cell r="AS168">
            <v>51200000</v>
          </cell>
          <cell r="AT168">
            <v>51200000</v>
          </cell>
          <cell r="AU168">
            <v>51200000</v>
          </cell>
          <cell r="AV168">
            <v>51200000</v>
          </cell>
          <cell r="AW168">
            <v>51200000</v>
          </cell>
          <cell r="AX168">
            <v>51200000</v>
          </cell>
          <cell r="AY168">
            <v>51200000</v>
          </cell>
          <cell r="AZ168">
            <v>51200000</v>
          </cell>
          <cell r="BA168">
            <v>51200000</v>
          </cell>
          <cell r="BB168">
            <v>51200000</v>
          </cell>
          <cell r="BC168">
            <v>51200000</v>
          </cell>
          <cell r="BD168">
            <v>51200000</v>
          </cell>
          <cell r="BE168">
            <v>51200000</v>
          </cell>
          <cell r="BF168">
            <v>51200000</v>
          </cell>
          <cell r="BG168">
            <v>51200000</v>
          </cell>
          <cell r="BH168">
            <v>51200000</v>
          </cell>
          <cell r="BI168">
            <v>51200000</v>
          </cell>
          <cell r="BJ168">
            <v>51200000</v>
          </cell>
          <cell r="BK168">
            <v>51200000</v>
          </cell>
          <cell r="BL168">
            <v>51200000</v>
          </cell>
          <cell r="BM168">
            <v>51200000</v>
          </cell>
          <cell r="BN168">
            <v>51200000</v>
          </cell>
          <cell r="BO168">
            <v>51200000</v>
          </cell>
          <cell r="BP168">
            <v>51200000</v>
          </cell>
          <cell r="BQ168">
            <v>51200000</v>
          </cell>
          <cell r="BR168">
            <v>51200000</v>
          </cell>
          <cell r="BS168">
            <v>51200000</v>
          </cell>
          <cell r="BT168">
            <v>51200000</v>
          </cell>
          <cell r="BU168">
            <v>51200000</v>
          </cell>
          <cell r="BV168">
            <v>51200000</v>
          </cell>
          <cell r="BW168">
            <v>51200000</v>
          </cell>
          <cell r="BX168">
            <v>51200000</v>
          </cell>
          <cell r="BY168">
            <v>51200000</v>
          </cell>
          <cell r="BZ168">
            <v>51200000</v>
          </cell>
          <cell r="CA168">
            <v>51200000</v>
          </cell>
          <cell r="CB168">
            <v>51200000</v>
          </cell>
          <cell r="CC168">
            <v>51200000</v>
          </cell>
          <cell r="CD168">
            <v>51200000</v>
          </cell>
          <cell r="CE168">
            <v>51200000</v>
          </cell>
          <cell r="CF168">
            <v>51200000</v>
          </cell>
          <cell r="CG168">
            <v>51200000</v>
          </cell>
          <cell r="CH168">
            <v>51200000</v>
          </cell>
          <cell r="CI168">
            <v>51200000</v>
          </cell>
          <cell r="CJ168">
            <v>51200000</v>
          </cell>
          <cell r="CK168">
            <v>51200000</v>
          </cell>
          <cell r="CL168">
            <v>51200000</v>
          </cell>
          <cell r="CM168">
            <v>51200000</v>
          </cell>
          <cell r="CN168">
            <v>51200000</v>
          </cell>
          <cell r="CO168">
            <v>51200000</v>
          </cell>
          <cell r="CP168">
            <v>51200000</v>
          </cell>
        </row>
        <row r="169">
          <cell r="B169" t="str">
            <v>sovpr75035</v>
          </cell>
          <cell r="D169" t="str">
            <v>Portfolio 20 III</v>
          </cell>
          <cell r="V169">
            <v>69300000</v>
          </cell>
          <cell r="W169">
            <v>69300000</v>
          </cell>
          <cell r="X169">
            <v>69300000</v>
          </cell>
          <cell r="Y169">
            <v>69300000</v>
          </cell>
          <cell r="Z169">
            <v>69300000</v>
          </cell>
          <cell r="AA169">
            <v>69300000</v>
          </cell>
          <cell r="AB169">
            <v>69300000</v>
          </cell>
          <cell r="AC169">
            <v>69300000</v>
          </cell>
          <cell r="AD169">
            <v>69300000</v>
          </cell>
          <cell r="AE169">
            <v>69300000</v>
          </cell>
          <cell r="AF169">
            <v>69300000</v>
          </cell>
          <cell r="AG169">
            <v>69300000</v>
          </cell>
          <cell r="AH169">
            <v>69300000</v>
          </cell>
          <cell r="AI169">
            <v>69300000</v>
          </cell>
          <cell r="AJ169">
            <v>69300000</v>
          </cell>
          <cell r="AK169">
            <v>69300000</v>
          </cell>
          <cell r="AL169">
            <v>69300000</v>
          </cell>
          <cell r="AM169">
            <v>69300000</v>
          </cell>
          <cell r="AN169">
            <v>69300000</v>
          </cell>
          <cell r="AO169">
            <v>69300000</v>
          </cell>
          <cell r="AP169">
            <v>69300000</v>
          </cell>
          <cell r="AQ169">
            <v>69300000</v>
          </cell>
          <cell r="AR169">
            <v>69300000</v>
          </cell>
          <cell r="AS169">
            <v>69300000</v>
          </cell>
          <cell r="AT169">
            <v>69300000</v>
          </cell>
          <cell r="AU169">
            <v>69300000</v>
          </cell>
          <cell r="AV169">
            <v>69300000</v>
          </cell>
          <cell r="AW169">
            <v>69300000</v>
          </cell>
          <cell r="AX169">
            <v>69300000</v>
          </cell>
          <cell r="AY169">
            <v>69300000</v>
          </cell>
          <cell r="AZ169">
            <v>69300000</v>
          </cell>
          <cell r="BA169">
            <v>69300000</v>
          </cell>
          <cell r="BB169">
            <v>69300000</v>
          </cell>
          <cell r="BC169">
            <v>69300000</v>
          </cell>
          <cell r="BD169">
            <v>69300000</v>
          </cell>
          <cell r="BE169">
            <v>69300000</v>
          </cell>
          <cell r="BF169">
            <v>69300000</v>
          </cell>
          <cell r="BG169">
            <v>69300000</v>
          </cell>
          <cell r="BH169">
            <v>69300000</v>
          </cell>
          <cell r="BI169">
            <v>69300000</v>
          </cell>
          <cell r="BJ169">
            <v>69300000</v>
          </cell>
          <cell r="BK169">
            <v>69300000</v>
          </cell>
          <cell r="BL169">
            <v>69300000</v>
          </cell>
          <cell r="BM169">
            <v>69300000</v>
          </cell>
          <cell r="BN169">
            <v>69300000</v>
          </cell>
          <cell r="BO169">
            <v>69300000</v>
          </cell>
          <cell r="BP169">
            <v>69300000</v>
          </cell>
          <cell r="BQ169">
            <v>69300000</v>
          </cell>
          <cell r="BR169">
            <v>69300000</v>
          </cell>
          <cell r="BS169">
            <v>69300000</v>
          </cell>
          <cell r="BT169">
            <v>69300000</v>
          </cell>
          <cell r="BU169">
            <v>69300000</v>
          </cell>
          <cell r="BV169">
            <v>69300000</v>
          </cell>
          <cell r="BW169">
            <v>69300000</v>
          </cell>
          <cell r="BX169">
            <v>69300000</v>
          </cell>
          <cell r="BY169">
            <v>69300000</v>
          </cell>
          <cell r="BZ169">
            <v>69300000</v>
          </cell>
          <cell r="CA169">
            <v>69300000</v>
          </cell>
          <cell r="CB169">
            <v>69300000</v>
          </cell>
          <cell r="CC169">
            <v>69300000</v>
          </cell>
          <cell r="CD169">
            <v>69300000</v>
          </cell>
          <cell r="CE169">
            <v>69300000</v>
          </cell>
          <cell r="CF169">
            <v>69300000</v>
          </cell>
          <cell r="CG169">
            <v>69300000</v>
          </cell>
          <cell r="CH169">
            <v>69300000</v>
          </cell>
          <cell r="CI169">
            <v>69300000</v>
          </cell>
          <cell r="CJ169">
            <v>69300000</v>
          </cell>
          <cell r="CK169">
            <v>69300000</v>
          </cell>
          <cell r="CL169">
            <v>69300000</v>
          </cell>
          <cell r="CM169">
            <v>69300000</v>
          </cell>
          <cell r="CN169">
            <v>69300000</v>
          </cell>
          <cell r="CO169">
            <v>69300000</v>
          </cell>
          <cell r="CP169">
            <v>69300000</v>
          </cell>
        </row>
        <row r="170">
          <cell r="B170" t="str">
            <v>stratpcr75034</v>
          </cell>
          <cell r="D170" t="str">
            <v>Portfolio 20 III</v>
          </cell>
          <cell r="V170">
            <v>45400000</v>
          </cell>
          <cell r="W170">
            <v>45400000</v>
          </cell>
          <cell r="X170">
            <v>45400000</v>
          </cell>
          <cell r="Y170">
            <v>45400000</v>
          </cell>
          <cell r="Z170">
            <v>45400000</v>
          </cell>
          <cell r="AA170">
            <v>45400000</v>
          </cell>
          <cell r="AB170">
            <v>45400000</v>
          </cell>
          <cell r="AC170">
            <v>45400000</v>
          </cell>
          <cell r="AD170">
            <v>45400000</v>
          </cell>
          <cell r="AE170">
            <v>45400000</v>
          </cell>
          <cell r="AF170">
            <v>45400000</v>
          </cell>
          <cell r="AG170">
            <v>45400000</v>
          </cell>
          <cell r="AH170">
            <v>45400000</v>
          </cell>
          <cell r="AI170">
            <v>45400000</v>
          </cell>
          <cell r="AJ170">
            <v>45400000</v>
          </cell>
          <cell r="AK170">
            <v>45400000</v>
          </cell>
          <cell r="AL170">
            <v>45400000</v>
          </cell>
          <cell r="AM170">
            <v>45400000</v>
          </cell>
          <cell r="AN170">
            <v>45400000</v>
          </cell>
          <cell r="AO170">
            <v>45400000</v>
          </cell>
          <cell r="AP170">
            <v>45400000</v>
          </cell>
          <cell r="AQ170">
            <v>45400000</v>
          </cell>
          <cell r="AR170">
            <v>45400000</v>
          </cell>
          <cell r="AS170">
            <v>45400000</v>
          </cell>
          <cell r="AT170">
            <v>45400000</v>
          </cell>
          <cell r="AU170">
            <v>45400000</v>
          </cell>
          <cell r="AV170">
            <v>45400000</v>
          </cell>
          <cell r="AW170">
            <v>45400000</v>
          </cell>
          <cell r="AX170">
            <v>45400000</v>
          </cell>
          <cell r="AY170">
            <v>45400000</v>
          </cell>
          <cell r="AZ170">
            <v>45400000</v>
          </cell>
          <cell r="BA170">
            <v>45400000</v>
          </cell>
          <cell r="BB170">
            <v>45400000</v>
          </cell>
          <cell r="BC170">
            <v>45400000</v>
          </cell>
          <cell r="BD170">
            <v>45400000</v>
          </cell>
          <cell r="BE170">
            <v>45400000</v>
          </cell>
          <cell r="BF170">
            <v>45400000</v>
          </cell>
          <cell r="BG170">
            <v>45400000</v>
          </cell>
          <cell r="BH170">
            <v>45400000</v>
          </cell>
          <cell r="BI170">
            <v>45400000</v>
          </cell>
          <cell r="BJ170">
            <v>45400000</v>
          </cell>
          <cell r="BK170">
            <v>45400000</v>
          </cell>
          <cell r="BL170">
            <v>45400000</v>
          </cell>
          <cell r="BM170">
            <v>45400000</v>
          </cell>
          <cell r="BN170">
            <v>45400000</v>
          </cell>
          <cell r="BO170">
            <v>45400000</v>
          </cell>
          <cell r="BP170">
            <v>45400000</v>
          </cell>
          <cell r="BQ170">
            <v>45400000</v>
          </cell>
          <cell r="BR170">
            <v>45400000</v>
          </cell>
          <cell r="BS170">
            <v>45400000</v>
          </cell>
          <cell r="BT170">
            <v>45400000</v>
          </cell>
          <cell r="BU170">
            <v>45400000</v>
          </cell>
          <cell r="BV170">
            <v>45400000</v>
          </cell>
          <cell r="BW170">
            <v>45400000</v>
          </cell>
          <cell r="BX170">
            <v>45400000</v>
          </cell>
          <cell r="BY170">
            <v>45400000</v>
          </cell>
          <cell r="BZ170">
            <v>45400000</v>
          </cell>
          <cell r="CA170">
            <v>45400000</v>
          </cell>
          <cell r="CB170">
            <v>45400000</v>
          </cell>
          <cell r="CC170">
            <v>45400000</v>
          </cell>
          <cell r="CD170">
            <v>45400000</v>
          </cell>
          <cell r="CE170">
            <v>45400000</v>
          </cell>
          <cell r="CF170">
            <v>45400000</v>
          </cell>
          <cell r="CG170">
            <v>45400000</v>
          </cell>
          <cell r="CH170">
            <v>45400000</v>
          </cell>
          <cell r="CI170">
            <v>45400000</v>
          </cell>
          <cell r="CJ170">
            <v>45400000</v>
          </cell>
          <cell r="CK170">
            <v>45400000</v>
          </cell>
          <cell r="CL170">
            <v>45400000</v>
          </cell>
          <cell r="CM170">
            <v>45400000</v>
          </cell>
          <cell r="CN170">
            <v>45400000</v>
          </cell>
          <cell r="CO170">
            <v>45400000</v>
          </cell>
          <cell r="CP170">
            <v>45400000</v>
          </cell>
        </row>
        <row r="171">
          <cell r="B171" t="str">
            <v>verp76177</v>
          </cell>
          <cell r="D171" t="str">
            <v>Portfolio 20 III</v>
          </cell>
          <cell r="V171">
            <v>57000000</v>
          </cell>
          <cell r="W171">
            <v>57000000</v>
          </cell>
          <cell r="X171">
            <v>57000000</v>
          </cell>
          <cell r="Y171">
            <v>57000000</v>
          </cell>
          <cell r="Z171">
            <v>57000000</v>
          </cell>
          <cell r="AA171">
            <v>57000000</v>
          </cell>
          <cell r="AB171">
            <v>57000000</v>
          </cell>
          <cell r="AC171">
            <v>57000000</v>
          </cell>
          <cell r="AD171">
            <v>57000000</v>
          </cell>
          <cell r="AE171">
            <v>57000000</v>
          </cell>
          <cell r="AF171">
            <v>57000000</v>
          </cell>
          <cell r="AG171">
            <v>57000000</v>
          </cell>
          <cell r="AH171">
            <v>57000000</v>
          </cell>
          <cell r="AI171">
            <v>57000000</v>
          </cell>
          <cell r="AJ171">
            <v>57000000</v>
          </cell>
          <cell r="AK171">
            <v>57000000</v>
          </cell>
          <cell r="AL171">
            <v>57000000</v>
          </cell>
          <cell r="AM171">
            <v>57000000</v>
          </cell>
          <cell r="AN171">
            <v>57000000</v>
          </cell>
          <cell r="AO171">
            <v>57000000</v>
          </cell>
          <cell r="AP171">
            <v>57000000</v>
          </cell>
          <cell r="AQ171">
            <v>57000000</v>
          </cell>
          <cell r="AR171">
            <v>57000000</v>
          </cell>
          <cell r="AS171">
            <v>57000000</v>
          </cell>
          <cell r="AT171">
            <v>57000000</v>
          </cell>
          <cell r="AU171">
            <v>57000000</v>
          </cell>
          <cell r="AV171">
            <v>57000000</v>
          </cell>
          <cell r="AW171">
            <v>57000000</v>
          </cell>
          <cell r="AX171">
            <v>57000000</v>
          </cell>
          <cell r="AY171">
            <v>57000000</v>
          </cell>
          <cell r="AZ171">
            <v>57000000</v>
          </cell>
          <cell r="BA171">
            <v>57000000</v>
          </cell>
          <cell r="BB171">
            <v>57000000</v>
          </cell>
          <cell r="BC171">
            <v>57000000</v>
          </cell>
          <cell r="BD171">
            <v>57000000</v>
          </cell>
          <cell r="BE171">
            <v>57000000</v>
          </cell>
          <cell r="BF171">
            <v>57000000</v>
          </cell>
          <cell r="BG171">
            <v>57000000</v>
          </cell>
          <cell r="BH171">
            <v>57000000</v>
          </cell>
          <cell r="BI171">
            <v>57000000</v>
          </cell>
          <cell r="BJ171">
            <v>57000000</v>
          </cell>
          <cell r="BK171">
            <v>57000000</v>
          </cell>
          <cell r="BL171">
            <v>57000000</v>
          </cell>
          <cell r="BM171">
            <v>57000000</v>
          </cell>
          <cell r="BN171">
            <v>57000000</v>
          </cell>
          <cell r="BO171">
            <v>57000000</v>
          </cell>
          <cell r="BP171">
            <v>57000000</v>
          </cell>
          <cell r="BQ171">
            <v>57000000</v>
          </cell>
          <cell r="BR171">
            <v>57000000</v>
          </cell>
          <cell r="BS171">
            <v>57000000</v>
          </cell>
          <cell r="BT171">
            <v>57000000</v>
          </cell>
          <cell r="BU171">
            <v>57000000</v>
          </cell>
          <cell r="BV171">
            <v>57000000</v>
          </cell>
          <cell r="BW171">
            <v>57000000</v>
          </cell>
          <cell r="BX171">
            <v>57000000</v>
          </cell>
          <cell r="BY171">
            <v>57000000</v>
          </cell>
          <cell r="BZ171">
            <v>57000000</v>
          </cell>
          <cell r="CA171">
            <v>57000000</v>
          </cell>
          <cell r="CB171">
            <v>57000000</v>
          </cell>
          <cell r="CC171">
            <v>57000000</v>
          </cell>
          <cell r="CD171">
            <v>57000000</v>
          </cell>
          <cell r="CE171">
            <v>57000000</v>
          </cell>
          <cell r="CF171">
            <v>57000000</v>
          </cell>
          <cell r="CG171">
            <v>57000000</v>
          </cell>
          <cell r="CH171">
            <v>57000000</v>
          </cell>
          <cell r="CI171">
            <v>57000000</v>
          </cell>
          <cell r="CJ171">
            <v>57000000</v>
          </cell>
          <cell r="CK171">
            <v>57000000</v>
          </cell>
          <cell r="CL171">
            <v>57000000</v>
          </cell>
          <cell r="CM171">
            <v>57000000</v>
          </cell>
          <cell r="CN171">
            <v>57000000</v>
          </cell>
          <cell r="CO171">
            <v>57000000</v>
          </cell>
          <cell r="CP171">
            <v>57000000</v>
          </cell>
        </row>
        <row r="172">
          <cell r="B172" t="str">
            <v>v627604</v>
          </cell>
          <cell r="D172" t="str">
            <v>Portfolio 20 III</v>
          </cell>
          <cell r="V172">
            <v>63099999.995300002</v>
          </cell>
          <cell r="W172">
            <v>63100000</v>
          </cell>
          <cell r="X172">
            <v>63100000</v>
          </cell>
          <cell r="Y172">
            <v>63100000</v>
          </cell>
          <cell r="Z172">
            <v>63100000</v>
          </cell>
          <cell r="AA172">
            <v>63100000</v>
          </cell>
          <cell r="AB172">
            <v>63100000</v>
          </cell>
          <cell r="AC172">
            <v>63100000</v>
          </cell>
          <cell r="AD172">
            <v>63100000</v>
          </cell>
          <cell r="AE172">
            <v>63100000</v>
          </cell>
          <cell r="AF172">
            <v>63100000</v>
          </cell>
          <cell r="AG172">
            <v>63100000</v>
          </cell>
          <cell r="AH172">
            <v>63100000</v>
          </cell>
          <cell r="AI172">
            <v>63100000</v>
          </cell>
          <cell r="AJ172">
            <v>63100000</v>
          </cell>
          <cell r="AK172">
            <v>63100000</v>
          </cell>
          <cell r="AL172">
            <v>63100000</v>
          </cell>
          <cell r="AM172">
            <v>63100000</v>
          </cell>
          <cell r="AN172">
            <v>63100000</v>
          </cell>
          <cell r="AO172">
            <v>63100000</v>
          </cell>
          <cell r="AP172">
            <v>63100000</v>
          </cell>
          <cell r="AQ172">
            <v>63100000</v>
          </cell>
          <cell r="AR172">
            <v>63100000</v>
          </cell>
          <cell r="AS172">
            <v>63100000</v>
          </cell>
          <cell r="AT172">
            <v>63100000</v>
          </cell>
          <cell r="AU172">
            <v>63100000</v>
          </cell>
          <cell r="AV172">
            <v>63100000</v>
          </cell>
          <cell r="AW172">
            <v>63100000</v>
          </cell>
          <cell r="AX172">
            <v>63100000</v>
          </cell>
          <cell r="AY172">
            <v>63100000</v>
          </cell>
          <cell r="AZ172">
            <v>63100000</v>
          </cell>
          <cell r="BA172">
            <v>63100000</v>
          </cell>
          <cell r="BB172">
            <v>63100000</v>
          </cell>
          <cell r="BC172">
            <v>63100000</v>
          </cell>
          <cell r="BD172">
            <v>63100000</v>
          </cell>
          <cell r="BE172">
            <v>63100000</v>
          </cell>
          <cell r="BF172">
            <v>63100000</v>
          </cell>
          <cell r="BG172">
            <v>63100000</v>
          </cell>
          <cell r="BH172">
            <v>63100000</v>
          </cell>
          <cell r="BI172">
            <v>63100000</v>
          </cell>
          <cell r="BJ172">
            <v>63100000</v>
          </cell>
          <cell r="BK172">
            <v>63100000</v>
          </cell>
          <cell r="BL172">
            <v>63100000</v>
          </cell>
          <cell r="BM172">
            <v>63100000</v>
          </cell>
          <cell r="BN172">
            <v>63100000</v>
          </cell>
          <cell r="BO172">
            <v>63100000</v>
          </cell>
          <cell r="BP172">
            <v>63100000</v>
          </cell>
          <cell r="BQ172">
            <v>63100000</v>
          </cell>
          <cell r="BR172">
            <v>63100000</v>
          </cell>
          <cell r="BS172">
            <v>63100000</v>
          </cell>
          <cell r="BT172">
            <v>63100000</v>
          </cell>
          <cell r="BU172">
            <v>63100000</v>
          </cell>
          <cell r="BV172">
            <v>63100000</v>
          </cell>
          <cell r="BW172">
            <v>63100000</v>
          </cell>
          <cell r="BX172">
            <v>63100000</v>
          </cell>
          <cell r="BY172">
            <v>63100000</v>
          </cell>
          <cell r="BZ172">
            <v>63100000</v>
          </cell>
          <cell r="CA172">
            <v>63100000</v>
          </cell>
          <cell r="CB172">
            <v>63100000</v>
          </cell>
          <cell r="CC172">
            <v>63100000</v>
          </cell>
          <cell r="CD172">
            <v>63100000</v>
          </cell>
          <cell r="CE172">
            <v>63100000</v>
          </cell>
          <cell r="CF172">
            <v>63100000</v>
          </cell>
          <cell r="CG172">
            <v>63100000</v>
          </cell>
          <cell r="CH172">
            <v>63100000</v>
          </cell>
          <cell r="CI172">
            <v>63100000</v>
          </cell>
          <cell r="CJ172">
            <v>63100000</v>
          </cell>
          <cell r="CK172">
            <v>63100000</v>
          </cell>
          <cell r="CL172">
            <v>63100000</v>
          </cell>
          <cell r="CM172">
            <v>63100000</v>
          </cell>
          <cell r="CN172">
            <v>63100000</v>
          </cell>
          <cell r="CO172">
            <v>63100000</v>
          </cell>
          <cell r="CP172">
            <v>63100000</v>
          </cell>
        </row>
        <row r="173">
          <cell r="B173" t="str">
            <v>avscr77584</v>
          </cell>
          <cell r="D173" t="str">
            <v>Portfolio 20 III</v>
          </cell>
          <cell r="V173">
            <v>58099999.999600001</v>
          </cell>
          <cell r="W173">
            <v>58100000</v>
          </cell>
          <cell r="X173">
            <v>58100000</v>
          </cell>
          <cell r="Y173">
            <v>58100000</v>
          </cell>
          <cell r="Z173">
            <v>58100000</v>
          </cell>
          <cell r="AA173">
            <v>58100000</v>
          </cell>
          <cell r="AB173">
            <v>58100000</v>
          </cell>
          <cell r="AC173">
            <v>58100000</v>
          </cell>
          <cell r="AD173">
            <v>58100000</v>
          </cell>
          <cell r="AE173">
            <v>58100000</v>
          </cell>
          <cell r="AF173">
            <v>58100000</v>
          </cell>
          <cell r="AG173">
            <v>58100000</v>
          </cell>
          <cell r="AH173">
            <v>58100000</v>
          </cell>
          <cell r="AI173">
            <v>58100000</v>
          </cell>
          <cell r="AJ173">
            <v>58100000</v>
          </cell>
          <cell r="AK173">
            <v>58100000</v>
          </cell>
          <cell r="AL173">
            <v>58100000</v>
          </cell>
          <cell r="AM173">
            <v>58100000</v>
          </cell>
          <cell r="AN173">
            <v>58100000</v>
          </cell>
          <cell r="AO173">
            <v>58100000</v>
          </cell>
          <cell r="AP173">
            <v>58100000</v>
          </cell>
          <cell r="AQ173">
            <v>58100000</v>
          </cell>
          <cell r="AR173">
            <v>58100000</v>
          </cell>
          <cell r="AS173">
            <v>58100000</v>
          </cell>
          <cell r="AT173">
            <v>58100000</v>
          </cell>
          <cell r="AU173">
            <v>58100000</v>
          </cell>
          <cell r="AV173">
            <v>58100000</v>
          </cell>
          <cell r="AW173">
            <v>58100000</v>
          </cell>
          <cell r="AX173">
            <v>58100000</v>
          </cell>
          <cell r="AY173">
            <v>58100000</v>
          </cell>
          <cell r="AZ173">
            <v>58100000</v>
          </cell>
          <cell r="BA173">
            <v>58100000</v>
          </cell>
          <cell r="BB173">
            <v>58100000</v>
          </cell>
          <cell r="BC173">
            <v>58100000</v>
          </cell>
          <cell r="BD173">
            <v>58100000</v>
          </cell>
          <cell r="BE173">
            <v>58100000</v>
          </cell>
          <cell r="BF173">
            <v>58100000</v>
          </cell>
          <cell r="BG173">
            <v>58100000</v>
          </cell>
          <cell r="BH173">
            <v>58100000</v>
          </cell>
          <cell r="BI173">
            <v>58100000</v>
          </cell>
          <cell r="BJ173">
            <v>58100000</v>
          </cell>
          <cell r="BK173">
            <v>58100000</v>
          </cell>
          <cell r="BL173">
            <v>58100000</v>
          </cell>
          <cell r="BM173">
            <v>58100000</v>
          </cell>
          <cell r="BN173">
            <v>58100000</v>
          </cell>
          <cell r="BO173">
            <v>58100000</v>
          </cell>
          <cell r="BP173">
            <v>58100000</v>
          </cell>
          <cell r="BQ173">
            <v>58100000</v>
          </cell>
          <cell r="BR173">
            <v>58100000</v>
          </cell>
          <cell r="BS173">
            <v>58100000</v>
          </cell>
          <cell r="BT173">
            <v>58100000</v>
          </cell>
          <cell r="BU173">
            <v>58100000</v>
          </cell>
          <cell r="BV173">
            <v>58100000</v>
          </cell>
          <cell r="BW173">
            <v>58100000</v>
          </cell>
          <cell r="BX173">
            <v>58100000</v>
          </cell>
          <cell r="BY173">
            <v>58100000</v>
          </cell>
          <cell r="BZ173">
            <v>58100000</v>
          </cell>
          <cell r="CA173">
            <v>58100000</v>
          </cell>
          <cell r="CB173">
            <v>58100000</v>
          </cell>
          <cell r="CC173">
            <v>58100000</v>
          </cell>
          <cell r="CD173">
            <v>58100000</v>
          </cell>
          <cell r="CE173">
            <v>58100000</v>
          </cell>
          <cell r="CF173">
            <v>58100000</v>
          </cell>
          <cell r="CG173">
            <v>58100000</v>
          </cell>
          <cell r="CH173">
            <v>58100000</v>
          </cell>
          <cell r="CI173">
            <v>58100000</v>
          </cell>
          <cell r="CJ173">
            <v>58100000</v>
          </cell>
          <cell r="CK173">
            <v>58100000</v>
          </cell>
          <cell r="CL173">
            <v>58100000</v>
          </cell>
          <cell r="CM173">
            <v>58100000</v>
          </cell>
          <cell r="CN173">
            <v>58100000</v>
          </cell>
          <cell r="CO173">
            <v>58100000</v>
          </cell>
          <cell r="CP173">
            <v>58100000</v>
          </cell>
        </row>
        <row r="174">
          <cell r="B174" t="str">
            <v>vk77094</v>
          </cell>
          <cell r="D174" t="str">
            <v>Portfolio 20 III</v>
          </cell>
          <cell r="V174">
            <v>72800000.001699999</v>
          </cell>
          <cell r="W174">
            <v>72800000</v>
          </cell>
          <cell r="X174">
            <v>72800000</v>
          </cell>
          <cell r="Y174">
            <v>72800000</v>
          </cell>
          <cell r="Z174">
            <v>72800000</v>
          </cell>
          <cell r="AA174">
            <v>72800000</v>
          </cell>
          <cell r="AB174">
            <v>72800000</v>
          </cell>
          <cell r="AC174">
            <v>72800000</v>
          </cell>
          <cell r="AD174">
            <v>72800000</v>
          </cell>
          <cell r="AE174">
            <v>72800000</v>
          </cell>
          <cell r="AF174">
            <v>72800000</v>
          </cell>
          <cell r="AG174">
            <v>72800000</v>
          </cell>
          <cell r="AH174">
            <v>72800000</v>
          </cell>
          <cell r="AI174">
            <v>72800000</v>
          </cell>
          <cell r="AJ174">
            <v>72800000</v>
          </cell>
          <cell r="AK174">
            <v>72800000</v>
          </cell>
          <cell r="AL174">
            <v>72800000</v>
          </cell>
          <cell r="AM174">
            <v>72800000</v>
          </cell>
          <cell r="AN174">
            <v>72800000</v>
          </cell>
          <cell r="AO174">
            <v>72800000</v>
          </cell>
          <cell r="AP174">
            <v>72800000</v>
          </cell>
          <cell r="AQ174">
            <v>72800000</v>
          </cell>
          <cell r="AR174">
            <v>72800000</v>
          </cell>
          <cell r="AS174">
            <v>72800000</v>
          </cell>
          <cell r="AT174">
            <v>72800000</v>
          </cell>
          <cell r="AU174">
            <v>72800000</v>
          </cell>
          <cell r="AV174">
            <v>72800000</v>
          </cell>
          <cell r="AW174">
            <v>72800000</v>
          </cell>
          <cell r="AX174">
            <v>72800000</v>
          </cell>
          <cell r="AY174">
            <v>72800000</v>
          </cell>
          <cell r="AZ174">
            <v>72800000</v>
          </cell>
          <cell r="BA174">
            <v>72800000</v>
          </cell>
          <cell r="BB174">
            <v>72800000</v>
          </cell>
          <cell r="BC174">
            <v>72800000</v>
          </cell>
          <cell r="BD174">
            <v>72800000</v>
          </cell>
          <cell r="BE174">
            <v>72800000</v>
          </cell>
          <cell r="BF174">
            <v>72800000</v>
          </cell>
          <cell r="BG174">
            <v>72800000</v>
          </cell>
          <cell r="BH174">
            <v>72800000</v>
          </cell>
          <cell r="BI174">
            <v>72800000</v>
          </cell>
          <cell r="BJ174">
            <v>72800000</v>
          </cell>
          <cell r="BK174">
            <v>72800000</v>
          </cell>
          <cell r="BL174">
            <v>72800000</v>
          </cell>
          <cell r="BM174">
            <v>72800000</v>
          </cell>
          <cell r="BN174">
            <v>72800000</v>
          </cell>
          <cell r="BO174">
            <v>72800000</v>
          </cell>
          <cell r="BP174">
            <v>72800000</v>
          </cell>
          <cell r="BQ174">
            <v>72800000</v>
          </cell>
          <cell r="BR174">
            <v>72800000</v>
          </cell>
          <cell r="BS174">
            <v>72800000</v>
          </cell>
          <cell r="BT174">
            <v>72800000</v>
          </cell>
          <cell r="BU174">
            <v>72800000</v>
          </cell>
          <cell r="BV174">
            <v>72800000</v>
          </cell>
          <cell r="BW174">
            <v>72800000</v>
          </cell>
          <cell r="BX174">
            <v>72800000</v>
          </cell>
          <cell r="BY174">
            <v>72800000</v>
          </cell>
          <cell r="BZ174">
            <v>72800000</v>
          </cell>
          <cell r="CA174">
            <v>72800000</v>
          </cell>
          <cell r="CB174">
            <v>72800000</v>
          </cell>
          <cell r="CC174">
            <v>72800000</v>
          </cell>
          <cell r="CD174">
            <v>72800000</v>
          </cell>
          <cell r="CE174">
            <v>72800000</v>
          </cell>
          <cell r="CF174">
            <v>72800000</v>
          </cell>
          <cell r="CG174">
            <v>72800000</v>
          </cell>
          <cell r="CH174">
            <v>72800000</v>
          </cell>
          <cell r="CI174">
            <v>72800000</v>
          </cell>
          <cell r="CJ174">
            <v>72800000</v>
          </cell>
          <cell r="CK174">
            <v>72800000</v>
          </cell>
          <cell r="CL174">
            <v>72800000</v>
          </cell>
          <cell r="CM174">
            <v>72800000</v>
          </cell>
          <cell r="CN174">
            <v>72800000</v>
          </cell>
          <cell r="CO174">
            <v>72800000</v>
          </cell>
          <cell r="CP174">
            <v>72800000</v>
          </cell>
        </row>
        <row r="175">
          <cell r="B175" t="str">
            <v>corhc34741</v>
          </cell>
          <cell r="D175" t="str">
            <v>Cortland Hunters Creek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B176" t="str">
            <v>attfm75201</v>
          </cell>
          <cell r="D176" t="str">
            <v>Attiva Farmers Market</v>
          </cell>
          <cell r="V176">
            <v>2479980.8099999996</v>
          </cell>
          <cell r="W176">
            <v>2479980.8099999996</v>
          </cell>
          <cell r="X176">
            <v>2479980.8099999996</v>
          </cell>
          <cell r="Y176">
            <v>2479980.8099999996</v>
          </cell>
          <cell r="Z176">
            <v>2479980.8099999996</v>
          </cell>
          <cell r="AA176">
            <v>2479980.8099999996</v>
          </cell>
          <cell r="AB176">
            <v>2479980.8099999996</v>
          </cell>
          <cell r="AC176">
            <v>2479980.8099999996</v>
          </cell>
          <cell r="AD176">
            <v>2479980.8099999996</v>
          </cell>
          <cell r="AE176">
            <v>2479980.8099999996</v>
          </cell>
          <cell r="AF176">
            <v>2479980.8099999996</v>
          </cell>
          <cell r="AG176">
            <v>2479980.8099999996</v>
          </cell>
          <cell r="AH176">
            <v>2479980.8099999996</v>
          </cell>
          <cell r="AI176">
            <v>2479980.8099999996</v>
          </cell>
          <cell r="AJ176">
            <v>2479980.8099999996</v>
          </cell>
          <cell r="AK176">
            <v>2479980.8099999996</v>
          </cell>
          <cell r="AL176">
            <v>2479980.8099999996</v>
          </cell>
          <cell r="AM176">
            <v>2479980.8099999996</v>
          </cell>
          <cell r="AN176">
            <v>2479980.8099999996</v>
          </cell>
          <cell r="AO176">
            <v>2479980.8099999996</v>
          </cell>
          <cell r="AP176">
            <v>2479980.8099999996</v>
          </cell>
          <cell r="AQ176">
            <v>2479980.8099999996</v>
          </cell>
          <cell r="AR176">
            <v>2479980.8099999996</v>
          </cell>
          <cell r="AS176">
            <v>2479980.8099999996</v>
          </cell>
          <cell r="AT176">
            <v>2479980.8099999996</v>
          </cell>
          <cell r="AU176">
            <v>2479980.8099999996</v>
          </cell>
          <cell r="AV176">
            <v>2479980.8099999996</v>
          </cell>
          <cell r="AW176">
            <v>2479980.8099999996</v>
          </cell>
          <cell r="AX176">
            <v>2479980.8099999996</v>
          </cell>
          <cell r="AY176">
            <v>2479980.8099999996</v>
          </cell>
          <cell r="AZ176">
            <v>2479980.8099999996</v>
          </cell>
          <cell r="BA176">
            <v>2479980.8099999996</v>
          </cell>
          <cell r="BB176">
            <v>2479980.8099999996</v>
          </cell>
          <cell r="BC176">
            <v>2479980.8099999996</v>
          </cell>
          <cell r="BD176">
            <v>2479980.8099999996</v>
          </cell>
          <cell r="BE176">
            <v>2479980.8099999996</v>
          </cell>
          <cell r="BF176">
            <v>2479980.8099999996</v>
          </cell>
          <cell r="BG176">
            <v>2479980.8099999996</v>
          </cell>
          <cell r="BH176">
            <v>2479980.8099999996</v>
          </cell>
          <cell r="BI176">
            <v>2479980.8099999996</v>
          </cell>
          <cell r="BJ176">
            <v>2479980.8099999996</v>
          </cell>
          <cell r="BK176">
            <v>2479980.8099999996</v>
          </cell>
          <cell r="BL176">
            <v>2479980.8099999996</v>
          </cell>
          <cell r="BM176">
            <v>2479980.8099999996</v>
          </cell>
          <cell r="BN176">
            <v>2479980.8099999996</v>
          </cell>
          <cell r="BO176">
            <v>2479980.8099999996</v>
          </cell>
          <cell r="BP176">
            <v>2479980.8099999996</v>
          </cell>
          <cell r="BQ176">
            <v>2479980.8099999996</v>
          </cell>
          <cell r="BR176">
            <v>2479980.8099999996</v>
          </cell>
          <cell r="BS176">
            <v>2479980.8099999996</v>
          </cell>
          <cell r="BT176">
            <v>2479980.8099999996</v>
          </cell>
          <cell r="BU176">
            <v>2479980.8099999996</v>
          </cell>
          <cell r="BV176">
            <v>2479980.8099999996</v>
          </cell>
          <cell r="BW176">
            <v>2479980.8099999996</v>
          </cell>
          <cell r="BX176">
            <v>2479980.8099999996</v>
          </cell>
          <cell r="BY176">
            <v>2479980.8099999996</v>
          </cell>
          <cell r="BZ176">
            <v>2479980.8099999996</v>
          </cell>
          <cell r="CA176">
            <v>2479980.8099999996</v>
          </cell>
          <cell r="CB176">
            <v>2479980.8099999996</v>
          </cell>
          <cell r="CC176">
            <v>2479980.8099999996</v>
          </cell>
          <cell r="CD176">
            <v>2479980.8099999996</v>
          </cell>
          <cell r="CE176">
            <v>2479980.8099999996</v>
          </cell>
          <cell r="CF176">
            <v>2479980.8099999996</v>
          </cell>
          <cell r="CG176">
            <v>2479980.8099999996</v>
          </cell>
          <cell r="CH176">
            <v>2479980.8099999996</v>
          </cell>
          <cell r="CI176">
            <v>2479980.8099999996</v>
          </cell>
          <cell r="CJ176">
            <v>2479980.8099999996</v>
          </cell>
          <cell r="CK176">
            <v>2479980.8099999996</v>
          </cell>
          <cell r="CL176">
            <v>2479980.8099999996</v>
          </cell>
          <cell r="CM176">
            <v>2479980.8099999996</v>
          </cell>
          <cell r="CN176">
            <v>2479980.8099999996</v>
          </cell>
          <cell r="CO176">
            <v>2479980.8099999996</v>
          </cell>
          <cell r="CP176">
            <v>2479980.8099999996</v>
          </cell>
        </row>
        <row r="177">
          <cell r="B177" t="str">
            <v>corwb33437</v>
          </cell>
          <cell r="D177" t="str">
            <v>Portfolio 18</v>
          </cell>
          <cell r="V177">
            <v>65083683.989948139</v>
          </cell>
          <cell r="W177">
            <v>65916345.872435719</v>
          </cell>
          <cell r="X177">
            <v>66709117.351429969</v>
          </cell>
          <cell r="Y177">
            <v>67469707.746004298</v>
          </cell>
          <cell r="Z177">
            <v>68195002.285895452</v>
          </cell>
          <cell r="AA177">
            <v>68887388.38040641</v>
          </cell>
          <cell r="AB177">
            <v>69553514.13861385</v>
          </cell>
          <cell r="AC177">
            <v>69595700.797364086</v>
          </cell>
          <cell r="AD177">
            <v>69801759.532894716</v>
          </cell>
          <cell r="AE177">
            <v>70007143.862068966</v>
          </cell>
          <cell r="AF177">
            <v>70211850.1967213</v>
          </cell>
          <cell r="AG177">
            <v>70415891.057283148</v>
          </cell>
          <cell r="AH177">
            <v>70341320.470588222</v>
          </cell>
          <cell r="AI177">
            <v>70521825.729200646</v>
          </cell>
          <cell r="AJ177">
            <v>70701743.022801295</v>
          </cell>
          <cell r="AK177">
            <v>70881077.502439022</v>
          </cell>
          <cell r="AL177">
            <v>71059829.727272734</v>
          </cell>
          <cell r="AM177">
            <v>71238002.528363049</v>
          </cell>
          <cell r="AN177">
            <v>71415598.718446597</v>
          </cell>
          <cell r="AO177">
            <v>71429910.455573499</v>
          </cell>
          <cell r="AP177">
            <v>71606624.225806445</v>
          </cell>
          <cell r="AQ177">
            <v>71782768.869565204</v>
          </cell>
          <cell r="AR177">
            <v>71958344.874598086</v>
          </cell>
          <cell r="AS177">
            <v>72133359.486356348</v>
          </cell>
          <cell r="AT177">
            <v>71883318.980769217</v>
          </cell>
          <cell r="AU177">
            <v>71979667.199999988</v>
          </cell>
          <cell r="AV177">
            <v>72075712.083067104</v>
          </cell>
          <cell r="AW177">
            <v>72171448.36363636</v>
          </cell>
          <cell r="AX177">
            <v>72266879.751592353</v>
          </cell>
          <cell r="AY177">
            <v>72362009.93322733</v>
          </cell>
          <cell r="AZ177">
            <v>72456835.885714278</v>
          </cell>
          <cell r="BA177">
            <v>72390151.968304276</v>
          </cell>
          <cell r="BB177">
            <v>72484633.310126573</v>
          </cell>
          <cell r="BC177">
            <v>72578816.132701412</v>
          </cell>
          <cell r="BD177">
            <v>72672704.063091487</v>
          </cell>
          <cell r="BE177">
            <v>72766294.072440937</v>
          </cell>
          <cell r="BF177">
            <v>72627327.679245278</v>
          </cell>
          <cell r="BG177">
            <v>72778763.811616942</v>
          </cell>
          <cell r="BH177">
            <v>72929723.021943584</v>
          </cell>
          <cell r="BI177">
            <v>73080209.746478885</v>
          </cell>
          <cell r="BJ177">
            <v>73230228.393749982</v>
          </cell>
          <cell r="BK177">
            <v>73379778.96411857</v>
          </cell>
          <cell r="BL177">
            <v>73528863.644859806</v>
          </cell>
          <cell r="BM177">
            <v>73517698.413685828</v>
          </cell>
          <cell r="BN177">
            <v>73666105.93788822</v>
          </cell>
          <cell r="BO177">
            <v>73814053.28372094</v>
          </cell>
          <cell r="BP177">
            <v>73961540.414860681</v>
          </cell>
          <cell r="BQ177">
            <v>74108573.805255011</v>
          </cell>
          <cell r="BR177">
            <v>73973580.444444448</v>
          </cell>
          <cell r="BS177">
            <v>74127960.443759635</v>
          </cell>
          <cell r="BT177">
            <v>74281863.267692313</v>
          </cell>
          <cell r="BU177">
            <v>74435291.115207359</v>
          </cell>
          <cell r="BV177">
            <v>74588250.478527606</v>
          </cell>
          <cell r="BW177">
            <v>74740739.209800914</v>
          </cell>
          <cell r="BX177">
            <v>74892763.761467874</v>
          </cell>
          <cell r="BY177">
            <v>74885899.877862573</v>
          </cell>
          <cell r="BZ177">
            <v>75037237.518292665</v>
          </cell>
          <cell r="CA177">
            <v>75188116.602739707</v>
          </cell>
          <cell r="CB177">
            <v>75338534.95440729</v>
          </cell>
          <cell r="CC177">
            <v>75488498.931714714</v>
          </cell>
          <cell r="CD177">
            <v>-1439999.9999999998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B178" t="str">
            <v>attp277581</v>
          </cell>
          <cell r="D178" t="str">
            <v>Attiva Pearland</v>
          </cell>
          <cell r="V178">
            <v>2278631.7000000002</v>
          </cell>
          <cell r="W178">
            <v>2278631.7000000002</v>
          </cell>
          <cell r="X178">
            <v>2278631.7000000002</v>
          </cell>
          <cell r="Y178">
            <v>2278631.7000000002</v>
          </cell>
          <cell r="Z178">
            <v>2278631.7000000002</v>
          </cell>
          <cell r="AA178">
            <v>2278631.7000000002</v>
          </cell>
          <cell r="AB178">
            <v>2278631.7000000002</v>
          </cell>
          <cell r="AC178">
            <v>2278631.7000000002</v>
          </cell>
          <cell r="AD178">
            <v>2278631.7000000002</v>
          </cell>
          <cell r="AE178">
            <v>2278631.7000000002</v>
          </cell>
          <cell r="AF178">
            <v>2278631.7000000002</v>
          </cell>
          <cell r="AG178">
            <v>2278631.7000000002</v>
          </cell>
          <cell r="AH178">
            <v>2278631.7000000002</v>
          </cell>
          <cell r="AI178">
            <v>2278631.7000000002</v>
          </cell>
          <cell r="AJ178">
            <v>2278631.7000000002</v>
          </cell>
          <cell r="AK178">
            <v>2278631.7000000002</v>
          </cell>
          <cell r="AL178">
            <v>2278631.7000000002</v>
          </cell>
          <cell r="AM178">
            <v>2278631.7000000002</v>
          </cell>
          <cell r="AN178">
            <v>2278631.7000000002</v>
          </cell>
          <cell r="AO178">
            <v>2278631.7000000002</v>
          </cell>
          <cell r="AP178">
            <v>2278631.7000000002</v>
          </cell>
          <cell r="AQ178">
            <v>2278631.7000000002</v>
          </cell>
          <cell r="AR178">
            <v>2278631.7000000002</v>
          </cell>
          <cell r="AS178">
            <v>2278631.7000000002</v>
          </cell>
          <cell r="AT178">
            <v>2278631.7000000002</v>
          </cell>
          <cell r="AU178">
            <v>2278631.7000000002</v>
          </cell>
          <cell r="AV178">
            <v>2278631.7000000002</v>
          </cell>
          <cell r="AW178">
            <v>2278631.7000000002</v>
          </cell>
          <cell r="AX178">
            <v>2278631.7000000002</v>
          </cell>
          <cell r="AY178">
            <v>2278631.7000000002</v>
          </cell>
          <cell r="AZ178">
            <v>2278631.7000000002</v>
          </cell>
          <cell r="BA178">
            <v>2278631.7000000002</v>
          </cell>
          <cell r="BB178">
            <v>2278631.7000000002</v>
          </cell>
          <cell r="BC178">
            <v>2278631.7000000002</v>
          </cell>
          <cell r="BD178">
            <v>2278631.7000000002</v>
          </cell>
          <cell r="BE178">
            <v>2278631.7000000002</v>
          </cell>
          <cell r="BF178">
            <v>2278631.7000000002</v>
          </cell>
          <cell r="BG178">
            <v>2278631.7000000002</v>
          </cell>
          <cell r="BH178">
            <v>2278631.7000000002</v>
          </cell>
          <cell r="BI178">
            <v>2278631.7000000002</v>
          </cell>
          <cell r="BJ178">
            <v>2278631.7000000002</v>
          </cell>
          <cell r="BK178">
            <v>2278631.7000000002</v>
          </cell>
          <cell r="BL178">
            <v>2278631.7000000002</v>
          </cell>
          <cell r="BM178">
            <v>2278631.7000000002</v>
          </cell>
          <cell r="BN178">
            <v>2278631.7000000002</v>
          </cell>
          <cell r="BO178">
            <v>2278631.7000000002</v>
          </cell>
          <cell r="BP178">
            <v>2278631.7000000002</v>
          </cell>
          <cell r="BQ178">
            <v>2278631.7000000002</v>
          </cell>
          <cell r="BR178">
            <v>2278631.7000000002</v>
          </cell>
          <cell r="BS178">
            <v>2278631.7000000002</v>
          </cell>
          <cell r="BT178">
            <v>2278631.7000000002</v>
          </cell>
          <cell r="BU178">
            <v>2278631.7000000002</v>
          </cell>
          <cell r="BV178">
            <v>2278631.7000000002</v>
          </cell>
          <cell r="BW178">
            <v>2278631.7000000002</v>
          </cell>
          <cell r="BX178">
            <v>2278631.7000000002</v>
          </cell>
          <cell r="BY178">
            <v>2278631.7000000002</v>
          </cell>
          <cell r="BZ178">
            <v>2278631.7000000002</v>
          </cell>
          <cell r="CA178">
            <v>2278631.7000000002</v>
          </cell>
          <cell r="CB178">
            <v>2278631.7000000002</v>
          </cell>
          <cell r="CC178">
            <v>2278631.7000000002</v>
          </cell>
          <cell r="CD178">
            <v>2278631.7000000002</v>
          </cell>
          <cell r="CE178">
            <v>2278631.7000000002</v>
          </cell>
          <cell r="CF178">
            <v>2278631.7000000002</v>
          </cell>
          <cell r="CG178">
            <v>2278631.7000000002</v>
          </cell>
          <cell r="CH178">
            <v>2278631.7000000002</v>
          </cell>
          <cell r="CI178">
            <v>2278631.7000000002</v>
          </cell>
          <cell r="CJ178">
            <v>2278631.7000000002</v>
          </cell>
          <cell r="CK178">
            <v>2278631.7000000002</v>
          </cell>
          <cell r="CL178">
            <v>2278631.7000000002</v>
          </cell>
          <cell r="CM178">
            <v>2278631.7000000002</v>
          </cell>
          <cell r="CN178">
            <v>2278631.7000000002</v>
          </cell>
          <cell r="CO178">
            <v>2278631.7000000002</v>
          </cell>
          <cell r="CP178">
            <v>2278631.7000000002</v>
          </cell>
        </row>
        <row r="179">
          <cell r="B179" t="str">
            <v>corwe75229</v>
          </cell>
          <cell r="D179" t="str">
            <v>GTIS Portfolio</v>
          </cell>
          <cell r="V179">
            <v>126327668.3552192</v>
          </cell>
          <cell r="W179">
            <v>127065953.02741997</v>
          </cell>
          <cell r="X179">
            <v>127754644.3198258</v>
          </cell>
          <cell r="Y179">
            <v>128401823.37068905</v>
          </cell>
          <cell r="Z179">
            <v>128926743.26372488</v>
          </cell>
          <cell r="AA179">
            <v>129446230.13900767</v>
          </cell>
          <cell r="AB179">
            <v>129960255.40990907</v>
          </cell>
          <cell r="AC179">
            <v>130474305.45863648</v>
          </cell>
          <cell r="AD179">
            <v>130982865.2860633</v>
          </cell>
          <cell r="AE179">
            <v>131492367.26857355</v>
          </cell>
          <cell r="AF179">
            <v>132002816.36299923</v>
          </cell>
          <cell r="AG179">
            <v>132476391.23250365</v>
          </cell>
          <cell r="AH179">
            <v>132914553.45293859</v>
          </cell>
          <cell r="AI179">
            <v>133309921.97802113</v>
          </cell>
          <cell r="AJ179">
            <v>133442374.57328989</v>
          </cell>
          <cell r="AK179">
            <v>133733592.87804876</v>
          </cell>
          <cell r="AL179">
            <v>134023861.05194804</v>
          </cell>
          <cell r="AM179">
            <v>134313188.3241491</v>
          </cell>
          <cell r="AN179">
            <v>134601581.592233</v>
          </cell>
          <cell r="AO179">
            <v>133310951.94184169</v>
          </cell>
          <cell r="AP179">
            <v>133600029.09677418</v>
          </cell>
          <cell r="AQ179">
            <v>133888182.0869565</v>
          </cell>
          <cell r="AR179">
            <v>134175399.45337623</v>
          </cell>
          <cell r="AS179">
            <v>134461699.33868381</v>
          </cell>
          <cell r="AT179">
            <v>134747081.53846154</v>
          </cell>
          <cell r="AU179">
            <v>135031550.57280001</v>
          </cell>
          <cell r="AV179">
            <v>134849910.76677313</v>
          </cell>
          <cell r="AW179">
            <v>135174714.54545456</v>
          </cell>
          <cell r="AX179">
            <v>135498481.73885351</v>
          </cell>
          <cell r="AY179">
            <v>135821228.50874406</v>
          </cell>
          <cell r="AZ179">
            <v>136142941.59999999</v>
          </cell>
          <cell r="BA179">
            <v>134603369.51505548</v>
          </cell>
          <cell r="BB179">
            <v>134925989.2974683</v>
          </cell>
          <cell r="BC179">
            <v>135247600.94786727</v>
          </cell>
          <cell r="BD179">
            <v>135568191.35015774</v>
          </cell>
          <cell r="BE179">
            <v>135887774.28661418</v>
          </cell>
          <cell r="BF179">
            <v>136206347.77358493</v>
          </cell>
          <cell r="BG179">
            <v>136523927.69858709</v>
          </cell>
          <cell r="BH179">
            <v>136370073.89341697</v>
          </cell>
          <cell r="BI179">
            <v>136711269.74647886</v>
          </cell>
          <cell r="BJ179">
            <v>137051403.86249998</v>
          </cell>
          <cell r="BK179">
            <v>137390474.47113883</v>
          </cell>
          <cell r="BL179">
            <v>137728484.35514018</v>
          </cell>
          <cell r="BM179">
            <v>136445919.90046659</v>
          </cell>
          <cell r="BN179">
            <v>136784348.9440994</v>
          </cell>
          <cell r="BO179">
            <v>137121733.0604651</v>
          </cell>
          <cell r="BP179">
            <v>137458068.18575853</v>
          </cell>
          <cell r="BQ179">
            <v>137793365.91653785</v>
          </cell>
          <cell r="BR179">
            <v>138127628.72222221</v>
          </cell>
          <cell r="BS179">
            <v>138460859.22342065</v>
          </cell>
          <cell r="BT179">
            <v>138316365.85846153</v>
          </cell>
          <cell r="BU179">
            <v>138664612.86635944</v>
          </cell>
          <cell r="BV179">
            <v>139011793.78527606</v>
          </cell>
          <cell r="BW179">
            <v>139357913.568147</v>
          </cell>
          <cell r="BX179">
            <v>139702974.82568806</v>
          </cell>
          <cell r="BY179">
            <v>138409427.7068702</v>
          </cell>
          <cell r="BZ179">
            <v>138754885.00609758</v>
          </cell>
          <cell r="CA179">
            <v>139099279.83561644</v>
          </cell>
          <cell r="CB179">
            <v>139442636.51671728</v>
          </cell>
          <cell r="CC179">
            <v>139784951.19878605</v>
          </cell>
          <cell r="CD179">
            <v>-3174545.4545454541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B180" t="str">
            <v>corjp32822</v>
          </cell>
          <cell r="D180" t="str">
            <v>GTIS Portfolio</v>
          </cell>
          <cell r="V180">
            <v>76340592.821947202</v>
          </cell>
          <cell r="W180">
            <v>76807144.536605522</v>
          </cell>
          <cell r="X180">
            <v>77227862.113171875</v>
          </cell>
          <cell r="Y180">
            <v>77581351.2005492</v>
          </cell>
          <cell r="Z180">
            <v>77728940.575273141</v>
          </cell>
          <cell r="AA180">
            <v>77876052.640915349</v>
          </cell>
          <cell r="AB180">
            <v>78022684.88602142</v>
          </cell>
          <cell r="AC180">
            <v>78170045.915672377</v>
          </cell>
          <cell r="AD180">
            <v>78315236.010259628</v>
          </cell>
          <cell r="AE180">
            <v>78456538.676736683</v>
          </cell>
          <cell r="AF180">
            <v>78592215.705645218</v>
          </cell>
          <cell r="AG180">
            <v>78722212.175850272</v>
          </cell>
          <cell r="AH180">
            <v>78844763.546238601</v>
          </cell>
          <cell r="AI180">
            <v>78960653.650221124</v>
          </cell>
          <cell r="AJ180">
            <v>79039106.501628637</v>
          </cell>
          <cell r="AK180">
            <v>79298623.551219508</v>
          </cell>
          <cell r="AL180">
            <v>79557298.012987018</v>
          </cell>
          <cell r="AM180">
            <v>79815129.432739064</v>
          </cell>
          <cell r="AN180">
            <v>80072130.990291253</v>
          </cell>
          <cell r="AO180">
            <v>79947002.326332778</v>
          </cell>
          <cell r="AP180">
            <v>80202962.148387104</v>
          </cell>
          <cell r="AQ180">
            <v>80458093.101449281</v>
          </cell>
          <cell r="AR180">
            <v>80712408.212218642</v>
          </cell>
          <cell r="AS180">
            <v>80965904.648475111</v>
          </cell>
          <cell r="AT180">
            <v>81218593.096153826</v>
          </cell>
          <cell r="AU180">
            <v>81470466.2016</v>
          </cell>
          <cell r="AV180">
            <v>81316673.079872191</v>
          </cell>
          <cell r="AW180">
            <v>81434374.277511939</v>
          </cell>
          <cell r="AX180">
            <v>81551705.10191083</v>
          </cell>
          <cell r="AY180">
            <v>81668658.391096964</v>
          </cell>
          <cell r="AZ180">
            <v>81785242.628571421</v>
          </cell>
          <cell r="BA180">
            <v>81710699.505546749</v>
          </cell>
          <cell r="BB180">
            <v>81826846.063291147</v>
          </cell>
          <cell r="BC180">
            <v>81942630.085308045</v>
          </cell>
          <cell r="BD180">
            <v>82058044.429022059</v>
          </cell>
          <cell r="BE180">
            <v>82173097.474015743</v>
          </cell>
          <cell r="BF180">
            <v>82287788.716981128</v>
          </cell>
          <cell r="BG180">
            <v>82402119.861852437</v>
          </cell>
          <cell r="BH180">
            <v>82251932.840125397</v>
          </cell>
          <cell r="BI180">
            <v>82372030.873239458</v>
          </cell>
          <cell r="BJ180">
            <v>82491753.599999994</v>
          </cell>
          <cell r="BK180">
            <v>82611102.77691108</v>
          </cell>
          <cell r="BL180">
            <v>82730082.33644861</v>
          </cell>
          <cell r="BM180">
            <v>82659612.933125958</v>
          </cell>
          <cell r="BN180">
            <v>82778143.304347828</v>
          </cell>
          <cell r="BO180">
            <v>82896310.493023247</v>
          </cell>
          <cell r="BP180">
            <v>83014109.665634662</v>
          </cell>
          <cell r="BQ180">
            <v>83131542.528593495</v>
          </cell>
          <cell r="BR180">
            <v>83248617.277777776</v>
          </cell>
          <cell r="BS180">
            <v>83365326.915254235</v>
          </cell>
          <cell r="BT180">
            <v>83218701.821538478</v>
          </cell>
          <cell r="BU180">
            <v>83341204.423963144</v>
          </cell>
          <cell r="BV180">
            <v>83463337.711656421</v>
          </cell>
          <cell r="BW180">
            <v>83585090.480857581</v>
          </cell>
          <cell r="BX180">
            <v>83706475.21100916</v>
          </cell>
          <cell r="BY180">
            <v>83640018.943511441</v>
          </cell>
          <cell r="BZ180">
            <v>83760947.725609735</v>
          </cell>
          <cell r="CA180">
            <v>83881510.520547926</v>
          </cell>
          <cell r="CB180">
            <v>84001702.595744655</v>
          </cell>
          <cell r="CC180">
            <v>84121534.160849765</v>
          </cell>
          <cell r="CD180">
            <v>-1799999.9999999998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B181" t="str">
            <v>jefl30062</v>
          </cell>
          <cell r="D181" t="str">
            <v>Jefferson Lakeside</v>
          </cell>
          <cell r="V181">
            <v>53018609.252187982</v>
          </cell>
          <cell r="W181">
            <v>53839725.460399762</v>
          </cell>
          <cell r="X181">
            <v>54660841.668611534</v>
          </cell>
          <cell r="Y181">
            <v>55481957.876823314</v>
          </cell>
          <cell r="Z181">
            <v>56303074.085035093</v>
          </cell>
          <cell r="AA181">
            <v>57124190.293246873</v>
          </cell>
          <cell r="AB181">
            <v>57945306.501458652</v>
          </cell>
          <cell r="AC181">
            <v>58766422.709670424</v>
          </cell>
          <cell r="AD181">
            <v>59587538.917882212</v>
          </cell>
          <cell r="AE181">
            <v>60408655.126093991</v>
          </cell>
          <cell r="AF181">
            <v>61229771.334305771</v>
          </cell>
          <cell r="AG181">
            <v>62050887.542517543</v>
          </cell>
          <cell r="AH181">
            <v>62872003.75072933</v>
          </cell>
          <cell r="AI181">
            <v>63693119.958941109</v>
          </cell>
          <cell r="AJ181">
            <v>64514236.167152882</v>
          </cell>
          <cell r="AK181">
            <v>65335352.375364661</v>
          </cell>
          <cell r="AL181">
            <v>66156468.583576448</v>
          </cell>
          <cell r="AM181">
            <v>66977584.791788213</v>
          </cell>
          <cell r="AN181">
            <v>67798701</v>
          </cell>
          <cell r="AO181">
            <v>67798701</v>
          </cell>
          <cell r="AP181">
            <v>67798701</v>
          </cell>
          <cell r="AQ181">
            <v>67798701</v>
          </cell>
          <cell r="AR181">
            <v>67798701</v>
          </cell>
          <cell r="AS181">
            <v>67798701</v>
          </cell>
          <cell r="AT181">
            <v>67798701</v>
          </cell>
          <cell r="AU181">
            <v>67798701</v>
          </cell>
          <cell r="AV181">
            <v>67798701</v>
          </cell>
          <cell r="AW181">
            <v>67798701</v>
          </cell>
          <cell r="AX181">
            <v>67798701</v>
          </cell>
          <cell r="AY181">
            <v>67798701</v>
          </cell>
          <cell r="AZ181">
            <v>67798701</v>
          </cell>
          <cell r="BA181">
            <v>67798701</v>
          </cell>
          <cell r="BB181">
            <v>67798701</v>
          </cell>
          <cell r="BC181">
            <v>67798701</v>
          </cell>
          <cell r="BD181">
            <v>67798701</v>
          </cell>
          <cell r="BE181">
            <v>67798701</v>
          </cell>
          <cell r="BF181">
            <v>67798701</v>
          </cell>
          <cell r="BG181">
            <v>67798701</v>
          </cell>
          <cell r="BH181">
            <v>67798701</v>
          </cell>
          <cell r="BI181">
            <v>67798701</v>
          </cell>
          <cell r="BJ181">
            <v>67798701</v>
          </cell>
          <cell r="BK181">
            <v>67798701</v>
          </cell>
          <cell r="BL181">
            <v>67798701</v>
          </cell>
          <cell r="BM181">
            <v>67798701</v>
          </cell>
          <cell r="BN181">
            <v>67798701</v>
          </cell>
          <cell r="BO181">
            <v>67798701</v>
          </cell>
          <cell r="BP181">
            <v>67798701</v>
          </cell>
          <cell r="BQ181">
            <v>67798701</v>
          </cell>
          <cell r="BR181">
            <v>67798701</v>
          </cell>
          <cell r="BS181">
            <v>67798701</v>
          </cell>
          <cell r="BT181">
            <v>67798701</v>
          </cell>
          <cell r="BU181">
            <v>67798701</v>
          </cell>
          <cell r="BV181">
            <v>67798701</v>
          </cell>
          <cell r="BW181">
            <v>67798701</v>
          </cell>
          <cell r="BX181">
            <v>67798701</v>
          </cell>
          <cell r="BY181">
            <v>67798701</v>
          </cell>
          <cell r="BZ181">
            <v>67798701</v>
          </cell>
          <cell r="CA181">
            <v>67798701</v>
          </cell>
          <cell r="CB181">
            <v>67798701</v>
          </cell>
          <cell r="CC181">
            <v>67798701</v>
          </cell>
          <cell r="CD181">
            <v>67798701</v>
          </cell>
          <cell r="CE181">
            <v>67798701</v>
          </cell>
          <cell r="CF181">
            <v>67798701</v>
          </cell>
          <cell r="CG181">
            <v>67798701</v>
          </cell>
          <cell r="CH181">
            <v>67798701</v>
          </cell>
          <cell r="CI181">
            <v>67798701</v>
          </cell>
          <cell r="CJ181">
            <v>67798701</v>
          </cell>
          <cell r="CK181">
            <v>67798701</v>
          </cell>
          <cell r="CL181">
            <v>67798701</v>
          </cell>
          <cell r="CM181">
            <v>67798701</v>
          </cell>
          <cell r="CN181">
            <v>67798701</v>
          </cell>
          <cell r="CO181">
            <v>67798701</v>
          </cell>
          <cell r="CP181">
            <v>67798701</v>
          </cell>
        </row>
        <row r="182">
          <cell r="B182" t="str">
            <v>ligw77064</v>
          </cell>
          <cell r="D182" t="str">
            <v>Portfolio 18</v>
          </cell>
          <cell r="V182">
            <v>52619329.342239559</v>
          </cell>
          <cell r="W182">
            <v>53376304.010854825</v>
          </cell>
          <cell r="X182">
            <v>54114929.141119912</v>
          </cell>
          <cell r="Y182">
            <v>54813348.805153005</v>
          </cell>
          <cell r="Z182">
            <v>55491127.265999012</v>
          </cell>
          <cell r="AA182">
            <v>56144810.54740683</v>
          </cell>
          <cell r="AB182">
            <v>56772308.958166718</v>
          </cell>
          <cell r="AC182">
            <v>57379490.923344895</v>
          </cell>
          <cell r="AD182">
            <v>57968683.413886473</v>
          </cell>
          <cell r="AE182">
            <v>58127893.32813932</v>
          </cell>
          <cell r="AF182">
            <v>58239387.21778921</v>
          </cell>
          <cell r="AG182">
            <v>58343176.247950166</v>
          </cell>
          <cell r="AH182">
            <v>58431788.93575713</v>
          </cell>
          <cell r="AI182">
            <v>58490249.402936377</v>
          </cell>
          <cell r="AJ182">
            <v>64631957.687296398</v>
          </cell>
          <cell r="AK182">
            <v>66731438.868292667</v>
          </cell>
          <cell r="AL182">
            <v>66832660.98701299</v>
          </cell>
          <cell r="AM182">
            <v>66933557.270664506</v>
          </cell>
          <cell r="AN182">
            <v>67034127.087378643</v>
          </cell>
          <cell r="AO182">
            <v>67134367.366720513</v>
          </cell>
          <cell r="AP182">
            <v>66690582.03870967</v>
          </cell>
          <cell r="AQ182">
            <v>66791054.898550712</v>
          </cell>
          <cell r="AR182">
            <v>66891204.752411582</v>
          </cell>
          <cell r="AS182">
            <v>66991037.662921354</v>
          </cell>
          <cell r="AT182">
            <v>67090543.788461536</v>
          </cell>
          <cell r="AU182">
            <v>67189735.987199992</v>
          </cell>
          <cell r="AV182">
            <v>67288611.335463256</v>
          </cell>
          <cell r="AW182">
            <v>67277017.377990425</v>
          </cell>
          <cell r="AX182">
            <v>67434411.496815279</v>
          </cell>
          <cell r="AY182">
            <v>67591298.403815582</v>
          </cell>
          <cell r="AZ182">
            <v>67747694</v>
          </cell>
          <cell r="BA182">
            <v>67903593.889064968</v>
          </cell>
          <cell r="BB182">
            <v>67524332.069620267</v>
          </cell>
          <cell r="BC182">
            <v>67680089.971563965</v>
          </cell>
          <cell r="BD182">
            <v>67835356.580441624</v>
          </cell>
          <cell r="BE182">
            <v>67990136.371653542</v>
          </cell>
          <cell r="BF182">
            <v>68144427.169811308</v>
          </cell>
          <cell r="BG182">
            <v>68298235.79905808</v>
          </cell>
          <cell r="BH182">
            <v>68451560.068965524</v>
          </cell>
          <cell r="BI182">
            <v>68404822.647887334</v>
          </cell>
          <cell r="BJ182">
            <v>68549065.3125</v>
          </cell>
          <cell r="BK182">
            <v>68692860.112324491</v>
          </cell>
          <cell r="BL182">
            <v>68836204.710280374</v>
          </cell>
          <cell r="BM182">
            <v>68979105.741835147</v>
          </cell>
          <cell r="BN182">
            <v>68520463.546583861</v>
          </cell>
          <cell r="BO182">
            <v>68663406.530232564</v>
          </cell>
          <cell r="BP182">
            <v>68805913.597523212</v>
          </cell>
          <cell r="BQ182">
            <v>68947973.527047902</v>
          </cell>
          <cell r="BR182">
            <v>69089599.388888896</v>
          </cell>
          <cell r="BS182">
            <v>69230786.644067809</v>
          </cell>
          <cell r="BT182">
            <v>69371539.476923078</v>
          </cell>
          <cell r="BU182">
            <v>69330204.165898606</v>
          </cell>
          <cell r="BV182">
            <v>69477768.496932521</v>
          </cell>
          <cell r="BW182">
            <v>69624883.019908115</v>
          </cell>
          <cell r="BX182">
            <v>69771545.504587144</v>
          </cell>
          <cell r="BY182">
            <v>69917760.164885491</v>
          </cell>
          <cell r="BZ182">
            <v>69453225.878048778</v>
          </cell>
          <cell r="CA182">
            <v>69599482.08219178</v>
          </cell>
          <cell r="CB182">
            <v>69745291.659574449</v>
          </cell>
          <cell r="CC182">
            <v>69890660.795144171</v>
          </cell>
          <cell r="CD182">
            <v>-1832727.2727272725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B183" t="str">
            <v>vilc77054</v>
          </cell>
          <cell r="D183" t="str">
            <v>Portfolio 18</v>
          </cell>
          <cell r="V183">
            <v>54285764.828374989</v>
          </cell>
          <cell r="W183">
            <v>55023222.118884921</v>
          </cell>
          <cell r="X183">
            <v>55742149.856633969</v>
          </cell>
          <cell r="Y183">
            <v>56424242.239246078</v>
          </cell>
          <cell r="Z183">
            <v>57086832.688531533</v>
          </cell>
          <cell r="AA183">
            <v>57729383.083058082</v>
          </cell>
          <cell r="AB183">
            <v>58341265.426426403</v>
          </cell>
          <cell r="AC183">
            <v>58943559.16450569</v>
          </cell>
          <cell r="AD183">
            <v>59527076.987586692</v>
          </cell>
          <cell r="AE183">
            <v>59702276.050799504</v>
          </cell>
          <cell r="AF183">
            <v>59822348.68876078</v>
          </cell>
          <cell r="AG183">
            <v>59920192.011484019</v>
          </cell>
          <cell r="AH183">
            <v>59995579.959608465</v>
          </cell>
          <cell r="AI183">
            <v>60055604.985318102</v>
          </cell>
          <cell r="AJ183">
            <v>63257889.63517914</v>
          </cell>
          <cell r="AK183">
            <v>64487455.609756105</v>
          </cell>
          <cell r="AL183">
            <v>64572991.129870124</v>
          </cell>
          <cell r="AM183">
            <v>64658247.053484611</v>
          </cell>
          <cell r="AN183">
            <v>64743227.067961164</v>
          </cell>
          <cell r="AO183">
            <v>64827932.510500804</v>
          </cell>
          <cell r="AP183">
            <v>64170458.070967741</v>
          </cell>
          <cell r="AQ183">
            <v>64255813.101449274</v>
          </cell>
          <cell r="AR183">
            <v>64340893.620578781</v>
          </cell>
          <cell r="AS183">
            <v>64425703.261637241</v>
          </cell>
          <cell r="AT183">
            <v>64510238.826923072</v>
          </cell>
          <cell r="AU183">
            <v>64594503.87839999</v>
          </cell>
          <cell r="AV183">
            <v>64678502.012779564</v>
          </cell>
          <cell r="AW183">
            <v>64531487.023923442</v>
          </cell>
          <cell r="AX183">
            <v>64706099.445859864</v>
          </cell>
          <cell r="AY183">
            <v>64880156.661367252</v>
          </cell>
          <cell r="AZ183">
            <v>65053663.599999987</v>
          </cell>
          <cell r="BA183">
            <v>65226618.313787639</v>
          </cell>
          <cell r="BB183">
            <v>64672627.784810133</v>
          </cell>
          <cell r="BC183">
            <v>64845635.77251184</v>
          </cell>
          <cell r="BD183">
            <v>65018102.47949525</v>
          </cell>
          <cell r="BE183">
            <v>65190021.505511813</v>
          </cell>
          <cell r="BF183">
            <v>65361404.377358481</v>
          </cell>
          <cell r="BG183">
            <v>65532246.894819468</v>
          </cell>
          <cell r="BH183">
            <v>65702551.655172408</v>
          </cell>
          <cell r="BI183">
            <v>65526239.549295768</v>
          </cell>
          <cell r="BJ183">
            <v>65687175.450000003</v>
          </cell>
          <cell r="BK183">
            <v>65847609.154446162</v>
          </cell>
          <cell r="BL183">
            <v>66007549.68224299</v>
          </cell>
          <cell r="BM183">
            <v>66166988.360808708</v>
          </cell>
          <cell r="BN183">
            <v>65668272.204968937</v>
          </cell>
          <cell r="BO183">
            <v>65827742.51162789</v>
          </cell>
          <cell r="BP183">
            <v>65986719.102167189</v>
          </cell>
          <cell r="BQ183">
            <v>66145204.210200913</v>
          </cell>
          <cell r="BR183">
            <v>66303202.388888873</v>
          </cell>
          <cell r="BS183">
            <v>66460713.670261934</v>
          </cell>
          <cell r="BT183">
            <v>66617733.766153842</v>
          </cell>
          <cell r="BU183">
            <v>66445464.276497699</v>
          </cell>
          <cell r="BV183">
            <v>66609785.76073619</v>
          </cell>
          <cell r="BW183">
            <v>66773603.963246547</v>
          </cell>
          <cell r="BX183">
            <v>66936916.899082564</v>
          </cell>
          <cell r="BY183">
            <v>67099733.25801526</v>
          </cell>
          <cell r="BZ183">
            <v>66595175.121951222</v>
          </cell>
          <cell r="CA183">
            <v>66758018.191780806</v>
          </cell>
          <cell r="CB183">
            <v>66920364.164133735</v>
          </cell>
          <cell r="CC183">
            <v>67082219.562974185</v>
          </cell>
          <cell r="CD183">
            <v>-1876363.6363636362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B184" t="str">
            <v>clubc77095</v>
          </cell>
          <cell r="D184" t="str">
            <v>Portfolio 18</v>
          </cell>
          <cell r="V184">
            <v>34839162.508691497</v>
          </cell>
          <cell r="W184">
            <v>35389061.308844358</v>
          </cell>
          <cell r="X184">
            <v>35930854.675702333</v>
          </cell>
          <cell r="Y184">
            <v>36445295.698029757</v>
          </cell>
          <cell r="Z184">
            <v>36939918.069874153</v>
          </cell>
          <cell r="AA184">
            <v>37421492.215304568</v>
          </cell>
          <cell r="AB184">
            <v>37889651.854114272</v>
          </cell>
          <cell r="AC184">
            <v>38344039.797818199</v>
          </cell>
          <cell r="AD184">
            <v>38779104.714784861</v>
          </cell>
          <cell r="AE184">
            <v>38854927.194373928</v>
          </cell>
          <cell r="AF184">
            <v>38923442.552419908</v>
          </cell>
          <cell r="AG184">
            <v>38984578.299333185</v>
          </cell>
          <cell r="AH184">
            <v>39038261.573606111</v>
          </cell>
          <cell r="AI184">
            <v>39077318.995106034</v>
          </cell>
          <cell r="AJ184">
            <v>42526055.960912049</v>
          </cell>
          <cell r="AK184">
            <v>42796939.668292679</v>
          </cell>
          <cell r="AL184">
            <v>42876676.227272727</v>
          </cell>
          <cell r="AM184">
            <v>42956152.045380875</v>
          </cell>
          <cell r="AN184">
            <v>43035372.990291253</v>
          </cell>
          <cell r="AO184">
            <v>43114333.376413569</v>
          </cell>
          <cell r="AP184">
            <v>42762330.290322579</v>
          </cell>
          <cell r="AQ184">
            <v>42841480.637681156</v>
          </cell>
          <cell r="AR184">
            <v>42920374.167202577</v>
          </cell>
          <cell r="AS184">
            <v>42999014.426966287</v>
          </cell>
          <cell r="AT184">
            <v>43077404.942307681</v>
          </cell>
          <cell r="AU184">
            <v>43155542.303999998</v>
          </cell>
          <cell r="AV184">
            <v>43233430.025559105</v>
          </cell>
          <cell r="AW184">
            <v>43081445.110047847</v>
          </cell>
          <cell r="AX184">
            <v>43201193.617834404</v>
          </cell>
          <cell r="AY184">
            <v>43320565.831478536</v>
          </cell>
          <cell r="AZ184">
            <v>43439554.628571421</v>
          </cell>
          <cell r="BA184">
            <v>43558166.225039609</v>
          </cell>
          <cell r="BB184">
            <v>43253056.196202531</v>
          </cell>
          <cell r="BC184">
            <v>43371589.933649287</v>
          </cell>
          <cell r="BD184">
            <v>43489745.261829652</v>
          </cell>
          <cell r="BE184">
            <v>43607532.925984256</v>
          </cell>
          <cell r="BF184">
            <v>43724950.188679248</v>
          </cell>
          <cell r="BG184">
            <v>43841996.533751965</v>
          </cell>
          <cell r="BH184">
            <v>43958676.018808782</v>
          </cell>
          <cell r="BI184">
            <v>43786556.67605634</v>
          </cell>
          <cell r="BJ184">
            <v>43896952.518749997</v>
          </cell>
          <cell r="BK184">
            <v>44007001.778471135</v>
          </cell>
          <cell r="BL184">
            <v>44116710.336448595</v>
          </cell>
          <cell r="BM184">
            <v>44226079.894245721</v>
          </cell>
          <cell r="BN184">
            <v>43922858.478260867</v>
          </cell>
          <cell r="BO184">
            <v>44032189.451162785</v>
          </cell>
          <cell r="BP184">
            <v>44141179.708978325</v>
          </cell>
          <cell r="BQ184">
            <v>44249833.112828434</v>
          </cell>
          <cell r="BR184">
            <v>44358148.944444448</v>
          </cell>
          <cell r="BS184">
            <v>44466133.201848999</v>
          </cell>
          <cell r="BT184">
            <v>44573785.144615389</v>
          </cell>
          <cell r="BU184">
            <v>44404218.801843315</v>
          </cell>
          <cell r="BV184">
            <v>44516901.865030669</v>
          </cell>
          <cell r="BW184">
            <v>44629237.653905049</v>
          </cell>
          <cell r="BX184">
            <v>44741232.110091731</v>
          </cell>
          <cell r="BY184">
            <v>44852882.399999999</v>
          </cell>
          <cell r="BZ184">
            <v>44545384.97560975</v>
          </cell>
          <cell r="CA184">
            <v>44656997.808219172</v>
          </cell>
          <cell r="CB184">
            <v>44768267.069908805</v>
          </cell>
          <cell r="CC184">
            <v>44879196.509863429</v>
          </cell>
          <cell r="CD184">
            <v>-1309090.9090909089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B185" t="str">
            <v>dismv85209</v>
          </cell>
          <cell r="D185" t="str">
            <v>The District at Mountain Vista</v>
          </cell>
          <cell r="V185">
            <v>75077700.08882083</v>
          </cell>
          <cell r="W185">
            <v>76076002.121448383</v>
          </cell>
          <cell r="X185">
            <v>77047970.070716694</v>
          </cell>
          <cell r="Y185">
            <v>77992634.818699524</v>
          </cell>
          <cell r="Z185">
            <v>78885681.724156499</v>
          </cell>
          <cell r="AA185">
            <v>79714390.336591572</v>
          </cell>
          <cell r="AB185">
            <v>80495231.978383079</v>
          </cell>
          <cell r="AC185">
            <v>81261830.052224666</v>
          </cell>
          <cell r="AD185">
            <v>82024239.323736444</v>
          </cell>
          <cell r="AE185">
            <v>82348984.375969633</v>
          </cell>
          <cell r="AF185">
            <v>82632410.158281684</v>
          </cell>
          <cell r="AG185">
            <v>82871770.266945124</v>
          </cell>
          <cell r="AH185">
            <v>83065554.329876304</v>
          </cell>
          <cell r="AI185">
            <v>83184233.882697001</v>
          </cell>
          <cell r="AJ185">
            <v>83285472.681541562</v>
          </cell>
          <cell r="AK185">
            <v>83366562.799494579</v>
          </cell>
          <cell r="AL185">
            <v>83448239.142857149</v>
          </cell>
          <cell r="AM185">
            <v>83519019.247974053</v>
          </cell>
          <cell r="AN185">
            <v>83589572.56310679</v>
          </cell>
          <cell r="AO185">
            <v>83659893.382875592</v>
          </cell>
          <cell r="AP185">
            <v>83150965.567741945</v>
          </cell>
          <cell r="AQ185">
            <v>83221770.724637672</v>
          </cell>
          <cell r="AR185">
            <v>83292348.212218657</v>
          </cell>
          <cell r="AS185">
            <v>83362696.873194233</v>
          </cell>
          <cell r="AT185">
            <v>83432822.307692289</v>
          </cell>
          <cell r="AU185">
            <v>83502718.84799999</v>
          </cell>
          <cell r="AV185">
            <v>83572396.562300339</v>
          </cell>
          <cell r="AW185">
            <v>83641852.019138739</v>
          </cell>
          <cell r="AX185">
            <v>83678205.955414012</v>
          </cell>
          <cell r="AY185">
            <v>83839068.057233691</v>
          </cell>
          <cell r="AZ185">
            <v>83999421.714285702</v>
          </cell>
          <cell r="BA185">
            <v>84159267.118858963</v>
          </cell>
          <cell r="BB185">
            <v>83719332.056962013</v>
          </cell>
          <cell r="BC185">
            <v>83879112.682464451</v>
          </cell>
          <cell r="BD185">
            <v>84038391.482649818</v>
          </cell>
          <cell r="BE185">
            <v>84197166.406299204</v>
          </cell>
          <cell r="BF185">
            <v>84355444.245283023</v>
          </cell>
          <cell r="BG185">
            <v>84513222.932496071</v>
          </cell>
          <cell r="BH185">
            <v>84670507.015673995</v>
          </cell>
          <cell r="BI185">
            <v>84827301.014084503</v>
          </cell>
          <cell r="BJ185">
            <v>85111035.018750012</v>
          </cell>
          <cell r="BK185">
            <v>85257981.042121679</v>
          </cell>
          <cell r="BL185">
            <v>85404469.289719626</v>
          </cell>
          <cell r="BM185">
            <v>85550501.897356123</v>
          </cell>
          <cell r="BN185">
            <v>85064350.304347843</v>
          </cell>
          <cell r="BO185">
            <v>85210459.590697676</v>
          </cell>
          <cell r="BP185">
            <v>85356114.352941185</v>
          </cell>
          <cell r="BQ185">
            <v>85501316.69860898</v>
          </cell>
          <cell r="BR185">
            <v>85646073.055555567</v>
          </cell>
          <cell r="BS185">
            <v>85790387.648690298</v>
          </cell>
          <cell r="BT185">
            <v>85934253.876923054</v>
          </cell>
          <cell r="BU185">
            <v>86077675.963133648</v>
          </cell>
          <cell r="BV185">
            <v>86086996.950920239</v>
          </cell>
          <cell r="BW185">
            <v>86237984.949464008</v>
          </cell>
          <cell r="BX185">
            <v>86388513.357798144</v>
          </cell>
          <cell r="BY185">
            <v>86538579.993893117</v>
          </cell>
          <cell r="BZ185">
            <v>86033281.060975581</v>
          </cell>
          <cell r="CA185">
            <v>86183433.698630109</v>
          </cell>
          <cell r="CB185">
            <v>86333127.81155014</v>
          </cell>
          <cell r="CC185">
            <v>86482367.617602423</v>
          </cell>
          <cell r="CD185">
            <v>-2094545.4545454544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B186" t="str">
            <v>estspm78748</v>
          </cell>
          <cell r="D186" t="str">
            <v>Portfolio 18</v>
          </cell>
          <cell r="V186">
            <v>73981810.145894945</v>
          </cell>
          <cell r="W186">
            <v>75243044.319996536</v>
          </cell>
          <cell r="X186">
            <v>76486489.455096155</v>
          </cell>
          <cell r="Y186">
            <v>77711369.086034805</v>
          </cell>
          <cell r="Z186">
            <v>78894103.856913581</v>
          </cell>
          <cell r="AA186">
            <v>80057032.158457637</v>
          </cell>
          <cell r="AB186">
            <v>81173721.453433707</v>
          </cell>
          <cell r="AC186">
            <v>82273451.375542685</v>
          </cell>
          <cell r="AD186">
            <v>83378213.905799285</v>
          </cell>
          <cell r="AE186">
            <v>84460294.127841979</v>
          </cell>
          <cell r="AF186">
            <v>85524940.18043378</v>
          </cell>
          <cell r="AG186">
            <v>85795437.884568214</v>
          </cell>
          <cell r="AH186">
            <v>86039323.89673011</v>
          </cell>
          <cell r="AI186">
            <v>86254961.836957499</v>
          </cell>
          <cell r="AJ186">
            <v>86389494.152004749</v>
          </cell>
          <cell r="AK186">
            <v>86500235.009214118</v>
          </cell>
          <cell r="AL186">
            <v>86596943.248458087</v>
          </cell>
          <cell r="AM186">
            <v>86681185.089141011</v>
          </cell>
          <cell r="AN186">
            <v>86833274.155339807</v>
          </cell>
          <cell r="AO186">
            <v>86984862.688206792</v>
          </cell>
          <cell r="AP186">
            <v>87135969.077419356</v>
          </cell>
          <cell r="AQ186">
            <v>87286586.550724611</v>
          </cell>
          <cell r="AR186">
            <v>86754148.032154337</v>
          </cell>
          <cell r="AS186">
            <v>86904894.857142866</v>
          </cell>
          <cell r="AT186">
            <v>87055156.269230753</v>
          </cell>
          <cell r="AU186">
            <v>87204939.033600003</v>
          </cell>
          <cell r="AV186">
            <v>87354245.559105426</v>
          </cell>
          <cell r="AW186">
            <v>87503075.827751189</v>
          </cell>
          <cell r="AX186">
            <v>87050107.891719744</v>
          </cell>
          <cell r="AY186">
            <v>87093070.397456288</v>
          </cell>
          <cell r="AZ186">
            <v>87135892.057142854</v>
          </cell>
          <cell r="BA186">
            <v>87178582.440570518</v>
          </cell>
          <cell r="BB186">
            <v>87221133.284810111</v>
          </cell>
          <cell r="BC186">
            <v>87263554.123222753</v>
          </cell>
          <cell r="BD186">
            <v>86719634.063091472</v>
          </cell>
          <cell r="BE186">
            <v>86762708.84409447</v>
          </cell>
          <cell r="BF186">
            <v>86805648.169811323</v>
          </cell>
          <cell r="BG186">
            <v>86848450.474097341</v>
          </cell>
          <cell r="BH186">
            <v>86891123.003134802</v>
          </cell>
          <cell r="BI186">
            <v>86933659.774647906</v>
          </cell>
          <cell r="BJ186">
            <v>86753837.249999985</v>
          </cell>
          <cell r="BK186">
            <v>86957508.299531981</v>
          </cell>
          <cell r="BL186">
            <v>87160547.046728969</v>
          </cell>
          <cell r="BM186">
            <v>87362949.835147753</v>
          </cell>
          <cell r="BN186">
            <v>87564728.45962733</v>
          </cell>
          <cell r="BO186">
            <v>87765879.23720929</v>
          </cell>
          <cell r="BP186">
            <v>87431594.32198143</v>
          </cell>
          <cell r="BQ186">
            <v>87632329.075734153</v>
          </cell>
          <cell r="BR186">
            <v>87832446.444444433</v>
          </cell>
          <cell r="BS186">
            <v>88031944.955315873</v>
          </cell>
          <cell r="BT186">
            <v>88230831.729230762</v>
          </cell>
          <cell r="BU186">
            <v>88429103.22580643</v>
          </cell>
          <cell r="BV186">
            <v>88253601.460122705</v>
          </cell>
          <cell r="BW186">
            <v>88461218.591117933</v>
          </cell>
          <cell r="BX186">
            <v>88668196.513761446</v>
          </cell>
          <cell r="BY186">
            <v>88874548.873282447</v>
          </cell>
          <cell r="BZ186">
            <v>89080265.634146348</v>
          </cell>
          <cell r="CA186">
            <v>89285360.493150666</v>
          </cell>
          <cell r="CB186">
            <v>88954217.671732515</v>
          </cell>
          <cell r="CC186">
            <v>89158881.359635815</v>
          </cell>
          <cell r="CD186">
            <v>-2323636.3636363633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B187" t="str">
            <v>tersm78748</v>
          </cell>
          <cell r="D187" t="str">
            <v>Portfolio 18</v>
          </cell>
          <cell r="V187">
            <v>43320383.971775234</v>
          </cell>
          <cell r="W187">
            <v>44046140.717374668</v>
          </cell>
          <cell r="X187">
            <v>44756424.113395005</v>
          </cell>
          <cell r="Y187">
            <v>45450582.406851582</v>
          </cell>
          <cell r="Z187">
            <v>46117637.903632067</v>
          </cell>
          <cell r="AA187">
            <v>46760648.600839011</v>
          </cell>
          <cell r="AB187">
            <v>47381283.162304826</v>
          </cell>
          <cell r="AC187">
            <v>47991532.989677168</v>
          </cell>
          <cell r="AD187">
            <v>48592789.943525679</v>
          </cell>
          <cell r="AE187">
            <v>49172755.448864162</v>
          </cell>
          <cell r="AF187">
            <v>49702533.258156292</v>
          </cell>
          <cell r="AG187">
            <v>49791877.964195579</v>
          </cell>
          <cell r="AH187">
            <v>49865421.843263283</v>
          </cell>
          <cell r="AI187">
            <v>49915311.738988578</v>
          </cell>
          <cell r="AJ187">
            <v>51100049.140065134</v>
          </cell>
          <cell r="AK187">
            <v>51274567.960975602</v>
          </cell>
          <cell r="AL187">
            <v>51145033.149350658</v>
          </cell>
          <cell r="AM187">
            <v>51231646.269043751</v>
          </cell>
          <cell r="AN187">
            <v>51317981.300970867</v>
          </cell>
          <cell r="AO187">
            <v>51404035.114701137</v>
          </cell>
          <cell r="AP187">
            <v>51489809.070967741</v>
          </cell>
          <cell r="AQ187">
            <v>51575311.304347813</v>
          </cell>
          <cell r="AR187">
            <v>51319369.794212222</v>
          </cell>
          <cell r="AS187">
            <v>51404866.613162123</v>
          </cell>
          <cell r="AT187">
            <v>51490091.65384616</v>
          </cell>
          <cell r="AU187">
            <v>51575048.467199996</v>
          </cell>
          <cell r="AV187">
            <v>51659727.124600649</v>
          </cell>
          <cell r="AW187">
            <v>51744140.210526317</v>
          </cell>
          <cell r="AX187">
            <v>51496994.751592346</v>
          </cell>
          <cell r="AY187">
            <v>51520106.632750399</v>
          </cell>
          <cell r="AZ187">
            <v>51543142.914285712</v>
          </cell>
          <cell r="BA187">
            <v>51566108.405705228</v>
          </cell>
          <cell r="BB187">
            <v>51588998.999999993</v>
          </cell>
          <cell r="BC187">
            <v>51611819.488151655</v>
          </cell>
          <cell r="BD187">
            <v>51141740.479495265</v>
          </cell>
          <cell r="BE187">
            <v>51165191.168503925</v>
          </cell>
          <cell r="BF187">
            <v>51188568.169811323</v>
          </cell>
          <cell r="BG187">
            <v>51211873.978021972</v>
          </cell>
          <cell r="BH187">
            <v>51235106.783699058</v>
          </cell>
          <cell r="BI187">
            <v>51258266.816901416</v>
          </cell>
          <cell r="BJ187">
            <v>51178279.499999993</v>
          </cell>
          <cell r="BK187">
            <v>51294686.546021841</v>
          </cell>
          <cell r="BL187">
            <v>51410728.766355142</v>
          </cell>
          <cell r="BM187">
            <v>51526410.046656296</v>
          </cell>
          <cell r="BN187">
            <v>51641732.012422353</v>
          </cell>
          <cell r="BO187">
            <v>51756698.623255819</v>
          </cell>
          <cell r="BP187">
            <v>51405866.136222899</v>
          </cell>
          <cell r="BQ187">
            <v>51520841.916537859</v>
          </cell>
          <cell r="BR187">
            <v>51635462.833333336</v>
          </cell>
          <cell r="BS187">
            <v>51749728.36363636</v>
          </cell>
          <cell r="BT187">
            <v>51863644.467692301</v>
          </cell>
          <cell r="BU187">
            <v>51977208.442396313</v>
          </cell>
          <cell r="BV187">
            <v>51900215.024539873</v>
          </cell>
          <cell r="BW187">
            <v>52019155.84686064</v>
          </cell>
          <cell r="BX187">
            <v>52137730.788990825</v>
          </cell>
          <cell r="BY187">
            <v>52255948.012213737</v>
          </cell>
          <cell r="BZ187">
            <v>52373800.481707305</v>
          </cell>
          <cell r="CA187">
            <v>52491294.191780813</v>
          </cell>
          <cell r="CB187">
            <v>52137679.896656521</v>
          </cell>
          <cell r="CC187">
            <v>52255177.45675265</v>
          </cell>
          <cell r="CD187">
            <v>-1330909.0909090908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B188" t="str">
            <v>bat1b30339</v>
          </cell>
          <cell r="D188" t="str">
            <v>Home at the Battery</v>
          </cell>
          <cell r="V188">
            <v>60128325</v>
          </cell>
          <cell r="W188">
            <v>60128325</v>
          </cell>
          <cell r="X188">
            <v>60128325</v>
          </cell>
          <cell r="Y188">
            <v>60128325</v>
          </cell>
          <cell r="Z188">
            <v>60128325</v>
          </cell>
          <cell r="AA188">
            <v>60128325</v>
          </cell>
          <cell r="AB188">
            <v>60128325</v>
          </cell>
          <cell r="AC188">
            <v>60128325</v>
          </cell>
          <cell r="AD188">
            <v>60128325</v>
          </cell>
          <cell r="AE188">
            <v>60128325</v>
          </cell>
          <cell r="AF188">
            <v>60128325</v>
          </cell>
          <cell r="AG188">
            <v>60128325</v>
          </cell>
          <cell r="AH188">
            <v>60128325</v>
          </cell>
          <cell r="AI188">
            <v>60128325</v>
          </cell>
          <cell r="AJ188">
            <v>60128325</v>
          </cell>
          <cell r="AK188">
            <v>60128325</v>
          </cell>
          <cell r="AL188">
            <v>60128325</v>
          </cell>
          <cell r="AM188">
            <v>60128325</v>
          </cell>
          <cell r="AN188">
            <v>60128325</v>
          </cell>
          <cell r="AO188">
            <v>60128325</v>
          </cell>
          <cell r="AP188">
            <v>60128325</v>
          </cell>
          <cell r="AQ188">
            <v>60128325</v>
          </cell>
          <cell r="AR188">
            <v>60128325</v>
          </cell>
          <cell r="AS188">
            <v>60128325</v>
          </cell>
          <cell r="AT188">
            <v>60128325</v>
          </cell>
          <cell r="AU188">
            <v>60128325</v>
          </cell>
          <cell r="AV188">
            <v>60128325</v>
          </cell>
          <cell r="AW188">
            <v>60128325</v>
          </cell>
          <cell r="AX188">
            <v>60128325</v>
          </cell>
          <cell r="AY188">
            <v>60128325</v>
          </cell>
          <cell r="AZ188">
            <v>60128325</v>
          </cell>
          <cell r="BA188">
            <v>60128325</v>
          </cell>
          <cell r="BB188">
            <v>60128325</v>
          </cell>
          <cell r="BC188">
            <v>60128325</v>
          </cell>
          <cell r="BD188">
            <v>60128325</v>
          </cell>
          <cell r="BE188">
            <v>60128325</v>
          </cell>
          <cell r="BF188">
            <v>60128325</v>
          </cell>
          <cell r="BG188">
            <v>60128325</v>
          </cell>
          <cell r="BH188">
            <v>60128325</v>
          </cell>
          <cell r="BI188">
            <v>60128325</v>
          </cell>
          <cell r="BJ188">
            <v>60128325</v>
          </cell>
          <cell r="BK188">
            <v>60128325</v>
          </cell>
          <cell r="BL188">
            <v>60128325</v>
          </cell>
          <cell r="BM188">
            <v>60128325</v>
          </cell>
          <cell r="BN188">
            <v>60128325</v>
          </cell>
          <cell r="BO188">
            <v>60128325</v>
          </cell>
          <cell r="BP188">
            <v>60128325</v>
          </cell>
          <cell r="BQ188">
            <v>60128325</v>
          </cell>
          <cell r="BR188">
            <v>60128325</v>
          </cell>
          <cell r="BS188">
            <v>60128325</v>
          </cell>
          <cell r="BT188">
            <v>60128325</v>
          </cell>
          <cell r="BU188">
            <v>60128325</v>
          </cell>
          <cell r="BV188">
            <v>60128325</v>
          </cell>
          <cell r="BW188">
            <v>60128325</v>
          </cell>
          <cell r="BX188">
            <v>60128325</v>
          </cell>
          <cell r="BY188">
            <v>60128325</v>
          </cell>
          <cell r="BZ188">
            <v>60128325</v>
          </cell>
          <cell r="CA188">
            <v>60128325</v>
          </cell>
          <cell r="CB188">
            <v>60128325</v>
          </cell>
          <cell r="CC188">
            <v>60128325</v>
          </cell>
          <cell r="CD188">
            <v>60128325</v>
          </cell>
          <cell r="CE188">
            <v>60128325</v>
          </cell>
          <cell r="CF188">
            <v>60128325</v>
          </cell>
          <cell r="CG188">
            <v>60128325</v>
          </cell>
          <cell r="CH188">
            <v>60128325</v>
          </cell>
          <cell r="CI188">
            <v>60128325</v>
          </cell>
          <cell r="CJ188">
            <v>60128325</v>
          </cell>
          <cell r="CK188">
            <v>60128325</v>
          </cell>
          <cell r="CL188">
            <v>60128325</v>
          </cell>
          <cell r="CM188">
            <v>60128325</v>
          </cell>
          <cell r="CN188">
            <v>60128325</v>
          </cell>
          <cell r="CO188">
            <v>60128325</v>
          </cell>
          <cell r="CP188">
            <v>60128325</v>
          </cell>
        </row>
        <row r="189">
          <cell r="B189" t="str">
            <v>bat2b30339</v>
          </cell>
          <cell r="D189" t="str">
            <v>Home at the Battery</v>
          </cell>
          <cell r="V189">
            <v>73100727</v>
          </cell>
          <cell r="W189">
            <v>73100727</v>
          </cell>
          <cell r="X189">
            <v>73100727</v>
          </cell>
          <cell r="Y189">
            <v>73100727</v>
          </cell>
          <cell r="Z189">
            <v>73100727</v>
          </cell>
          <cell r="AA189">
            <v>73100727</v>
          </cell>
          <cell r="AB189">
            <v>73100727</v>
          </cell>
          <cell r="AC189">
            <v>73100727</v>
          </cell>
          <cell r="AD189">
            <v>73100727</v>
          </cell>
          <cell r="AE189">
            <v>73100727</v>
          </cell>
          <cell r="AF189">
            <v>73100727</v>
          </cell>
          <cell r="AG189">
            <v>73100727</v>
          </cell>
          <cell r="AH189">
            <v>73100727</v>
          </cell>
          <cell r="AI189">
            <v>73100727</v>
          </cell>
          <cell r="AJ189">
            <v>73100727</v>
          </cell>
          <cell r="AK189">
            <v>73100727</v>
          </cell>
          <cell r="AL189">
            <v>73100727</v>
          </cell>
          <cell r="AM189">
            <v>73100727</v>
          </cell>
          <cell r="AN189">
            <v>73100727</v>
          </cell>
          <cell r="AO189">
            <v>73100727</v>
          </cell>
          <cell r="AP189">
            <v>73100727</v>
          </cell>
          <cell r="AQ189">
            <v>73100727</v>
          </cell>
          <cell r="AR189">
            <v>73100727</v>
          </cell>
          <cell r="AS189">
            <v>73100727</v>
          </cell>
          <cell r="AT189">
            <v>73100727</v>
          </cell>
          <cell r="AU189">
            <v>73100727</v>
          </cell>
          <cell r="AV189">
            <v>73100727</v>
          </cell>
          <cell r="AW189">
            <v>73100727</v>
          </cell>
          <cell r="AX189">
            <v>73100727</v>
          </cell>
          <cell r="AY189">
            <v>73100727</v>
          </cell>
          <cell r="AZ189">
            <v>73100727</v>
          </cell>
          <cell r="BA189">
            <v>73100727</v>
          </cell>
          <cell r="BB189">
            <v>73100727</v>
          </cell>
          <cell r="BC189">
            <v>73100727</v>
          </cell>
          <cell r="BD189">
            <v>73100727</v>
          </cell>
          <cell r="BE189">
            <v>73100727</v>
          </cell>
          <cell r="BF189">
            <v>73100727</v>
          </cell>
          <cell r="BG189">
            <v>73100727</v>
          </cell>
          <cell r="BH189">
            <v>73100727</v>
          </cell>
          <cell r="BI189">
            <v>73100727</v>
          </cell>
          <cell r="BJ189">
            <v>73100727</v>
          </cell>
          <cell r="BK189">
            <v>73100727</v>
          </cell>
          <cell r="BL189">
            <v>73100727</v>
          </cell>
          <cell r="BM189">
            <v>73100727</v>
          </cell>
          <cell r="BN189">
            <v>73100727</v>
          </cell>
          <cell r="BO189">
            <v>73100727</v>
          </cell>
          <cell r="BP189">
            <v>73100727</v>
          </cell>
          <cell r="BQ189">
            <v>73100727</v>
          </cell>
          <cell r="BR189">
            <v>73100727</v>
          </cell>
          <cell r="BS189">
            <v>73100727</v>
          </cell>
          <cell r="BT189">
            <v>73100727</v>
          </cell>
          <cell r="BU189">
            <v>73100727</v>
          </cell>
          <cell r="BV189">
            <v>73100727</v>
          </cell>
          <cell r="BW189">
            <v>73100727</v>
          </cell>
          <cell r="BX189">
            <v>73100727</v>
          </cell>
          <cell r="BY189">
            <v>73100727</v>
          </cell>
          <cell r="BZ189">
            <v>73100727</v>
          </cell>
          <cell r="CA189">
            <v>73100727</v>
          </cell>
          <cell r="CB189">
            <v>73100727</v>
          </cell>
          <cell r="CC189">
            <v>73100727</v>
          </cell>
          <cell r="CD189">
            <v>73100727</v>
          </cell>
          <cell r="CE189">
            <v>73100727</v>
          </cell>
          <cell r="CF189">
            <v>73100727</v>
          </cell>
          <cell r="CG189">
            <v>73100727</v>
          </cell>
          <cell r="CH189">
            <v>73100727</v>
          </cell>
          <cell r="CI189">
            <v>73100727</v>
          </cell>
          <cell r="CJ189">
            <v>73100727</v>
          </cell>
          <cell r="CK189">
            <v>73100727</v>
          </cell>
          <cell r="CL189">
            <v>73100727</v>
          </cell>
          <cell r="CM189">
            <v>73100727</v>
          </cell>
          <cell r="CN189">
            <v>73100727</v>
          </cell>
          <cell r="CO189">
            <v>73100727</v>
          </cell>
          <cell r="CP189">
            <v>73100727</v>
          </cell>
        </row>
        <row r="190">
          <cell r="B190" t="str">
            <v>bat3b30339</v>
          </cell>
          <cell r="D190" t="str">
            <v>Home at the Battery</v>
          </cell>
          <cell r="V190">
            <v>30029604</v>
          </cell>
          <cell r="W190">
            <v>30029604</v>
          </cell>
          <cell r="X190">
            <v>30029604</v>
          </cell>
          <cell r="Y190">
            <v>30029604</v>
          </cell>
          <cell r="Z190">
            <v>30029604</v>
          </cell>
          <cell r="AA190">
            <v>30029604</v>
          </cell>
          <cell r="AB190">
            <v>30029604</v>
          </cell>
          <cell r="AC190">
            <v>30029604</v>
          </cell>
          <cell r="AD190">
            <v>30029604</v>
          </cell>
          <cell r="AE190">
            <v>30029604</v>
          </cell>
          <cell r="AF190">
            <v>30029604</v>
          </cell>
          <cell r="AG190">
            <v>30029604</v>
          </cell>
          <cell r="AH190">
            <v>30029604</v>
          </cell>
          <cell r="AI190">
            <v>30029604</v>
          </cell>
          <cell r="AJ190">
            <v>30029604</v>
          </cell>
          <cell r="AK190">
            <v>30029604</v>
          </cell>
          <cell r="AL190">
            <v>30029604</v>
          </cell>
          <cell r="AM190">
            <v>30029604</v>
          </cell>
          <cell r="AN190">
            <v>30029604</v>
          </cell>
          <cell r="AO190">
            <v>30029604</v>
          </cell>
          <cell r="AP190">
            <v>30029604</v>
          </cell>
          <cell r="AQ190">
            <v>30029604</v>
          </cell>
          <cell r="AR190">
            <v>30029604</v>
          </cell>
          <cell r="AS190">
            <v>30029604</v>
          </cell>
          <cell r="AT190">
            <v>30029604</v>
          </cell>
          <cell r="AU190">
            <v>30029604</v>
          </cell>
          <cell r="AV190">
            <v>30029604</v>
          </cell>
          <cell r="AW190">
            <v>30029604</v>
          </cell>
          <cell r="AX190">
            <v>30029604</v>
          </cell>
          <cell r="AY190">
            <v>30029604</v>
          </cell>
          <cell r="AZ190">
            <v>30029604</v>
          </cell>
          <cell r="BA190">
            <v>30029604</v>
          </cell>
          <cell r="BB190">
            <v>30029604</v>
          </cell>
          <cell r="BC190">
            <v>30029604</v>
          </cell>
          <cell r="BD190">
            <v>30029604</v>
          </cell>
          <cell r="BE190">
            <v>30029604</v>
          </cell>
          <cell r="BF190">
            <v>30029604</v>
          </cell>
          <cell r="BG190">
            <v>30029604</v>
          </cell>
          <cell r="BH190">
            <v>30029604</v>
          </cell>
          <cell r="BI190">
            <v>30029604</v>
          </cell>
          <cell r="BJ190">
            <v>30029604</v>
          </cell>
          <cell r="BK190">
            <v>30029604</v>
          </cell>
          <cell r="BL190">
            <v>30029604</v>
          </cell>
          <cell r="BM190">
            <v>30029604</v>
          </cell>
          <cell r="BN190">
            <v>30029604</v>
          </cell>
          <cell r="BO190">
            <v>30029604</v>
          </cell>
          <cell r="BP190">
            <v>30029604</v>
          </cell>
          <cell r="BQ190">
            <v>30029604</v>
          </cell>
          <cell r="BR190">
            <v>30029604</v>
          </cell>
          <cell r="BS190">
            <v>30029604</v>
          </cell>
          <cell r="BT190">
            <v>30029604</v>
          </cell>
          <cell r="BU190">
            <v>30029604</v>
          </cell>
          <cell r="BV190">
            <v>30029604</v>
          </cell>
          <cell r="BW190">
            <v>30029604</v>
          </cell>
          <cell r="BX190">
            <v>30029604</v>
          </cell>
          <cell r="BY190">
            <v>30029604</v>
          </cell>
          <cell r="BZ190">
            <v>30029604</v>
          </cell>
          <cell r="CA190">
            <v>30029604</v>
          </cell>
          <cell r="CB190">
            <v>30029604</v>
          </cell>
          <cell r="CC190">
            <v>30029604</v>
          </cell>
          <cell r="CD190">
            <v>30029604</v>
          </cell>
          <cell r="CE190">
            <v>30029604</v>
          </cell>
          <cell r="CF190">
            <v>30029604</v>
          </cell>
          <cell r="CG190">
            <v>30029604</v>
          </cell>
          <cell r="CH190">
            <v>30029604</v>
          </cell>
          <cell r="CI190">
            <v>30029604</v>
          </cell>
          <cell r="CJ190">
            <v>30029604</v>
          </cell>
          <cell r="CK190">
            <v>30029604</v>
          </cell>
          <cell r="CL190">
            <v>30029604</v>
          </cell>
          <cell r="CM190">
            <v>30029604</v>
          </cell>
          <cell r="CN190">
            <v>30029604</v>
          </cell>
          <cell r="CO190">
            <v>30029604</v>
          </cell>
          <cell r="CP190">
            <v>30029604</v>
          </cell>
        </row>
        <row r="191">
          <cell r="B191" t="str">
            <v>artp75034</v>
          </cell>
          <cell r="D191" t="str">
            <v>Portfolio 20 III</v>
          </cell>
          <cell r="V191">
            <v>61500000</v>
          </cell>
          <cell r="W191">
            <v>61500000</v>
          </cell>
          <cell r="X191">
            <v>61500000</v>
          </cell>
          <cell r="Y191">
            <v>61500000</v>
          </cell>
          <cell r="Z191">
            <v>61500000</v>
          </cell>
          <cell r="AA191">
            <v>61500000</v>
          </cell>
          <cell r="AB191">
            <v>61500000</v>
          </cell>
          <cell r="AC191">
            <v>61500000</v>
          </cell>
          <cell r="AD191">
            <v>61500000</v>
          </cell>
          <cell r="AE191">
            <v>61500000</v>
          </cell>
          <cell r="AF191">
            <v>61500000</v>
          </cell>
          <cell r="AG191">
            <v>61500000</v>
          </cell>
          <cell r="AH191">
            <v>61500000</v>
          </cell>
          <cell r="AI191">
            <v>61500000</v>
          </cell>
          <cell r="AJ191">
            <v>61500000</v>
          </cell>
          <cell r="AK191">
            <v>61500000</v>
          </cell>
          <cell r="AL191">
            <v>61500000</v>
          </cell>
          <cell r="AM191">
            <v>61500000</v>
          </cell>
          <cell r="AN191">
            <v>61500000</v>
          </cell>
          <cell r="AO191">
            <v>61500000</v>
          </cell>
          <cell r="AP191">
            <v>61500000</v>
          </cell>
          <cell r="AQ191">
            <v>61500000</v>
          </cell>
          <cell r="AR191">
            <v>61500000</v>
          </cell>
          <cell r="AS191">
            <v>61500000</v>
          </cell>
          <cell r="AT191">
            <v>61500000</v>
          </cell>
          <cell r="AU191">
            <v>61500000</v>
          </cell>
          <cell r="AV191">
            <v>61500000</v>
          </cell>
          <cell r="AW191">
            <v>61500000</v>
          </cell>
          <cell r="AX191">
            <v>61500000</v>
          </cell>
          <cell r="AY191">
            <v>61500000</v>
          </cell>
          <cell r="AZ191">
            <v>61500000</v>
          </cell>
          <cell r="BA191">
            <v>61500000</v>
          </cell>
          <cell r="BB191">
            <v>61500000</v>
          </cell>
          <cell r="BC191">
            <v>61500000</v>
          </cell>
          <cell r="BD191">
            <v>61500000</v>
          </cell>
          <cell r="BE191">
            <v>61500000</v>
          </cell>
          <cell r="BF191">
            <v>61500000</v>
          </cell>
          <cell r="BG191">
            <v>61500000</v>
          </cell>
          <cell r="BH191">
            <v>61500000</v>
          </cell>
          <cell r="BI191">
            <v>61500000</v>
          </cell>
          <cell r="BJ191">
            <v>61500000</v>
          </cell>
          <cell r="BK191">
            <v>61500000</v>
          </cell>
          <cell r="BL191">
            <v>61500000</v>
          </cell>
          <cell r="BM191">
            <v>61500000</v>
          </cell>
          <cell r="BN191">
            <v>61500000</v>
          </cell>
          <cell r="BO191">
            <v>61500000</v>
          </cell>
          <cell r="BP191">
            <v>61500000</v>
          </cell>
          <cell r="BQ191">
            <v>61500000</v>
          </cell>
          <cell r="BR191">
            <v>61500000</v>
          </cell>
          <cell r="BS191">
            <v>61500000</v>
          </cell>
          <cell r="BT191">
            <v>61500000</v>
          </cell>
          <cell r="BU191">
            <v>61500000</v>
          </cell>
          <cell r="BV191">
            <v>61500000</v>
          </cell>
          <cell r="BW191">
            <v>61500000</v>
          </cell>
          <cell r="BX191">
            <v>61500000</v>
          </cell>
          <cell r="BY191">
            <v>61500000</v>
          </cell>
          <cell r="BZ191">
            <v>61500000</v>
          </cell>
          <cell r="CA191">
            <v>61500000</v>
          </cell>
          <cell r="CB191">
            <v>61500000</v>
          </cell>
          <cell r="CC191">
            <v>61500000</v>
          </cell>
          <cell r="CD191">
            <v>61500000</v>
          </cell>
          <cell r="CE191">
            <v>61500000</v>
          </cell>
          <cell r="CF191">
            <v>61500000</v>
          </cell>
          <cell r="CG191">
            <v>61500000</v>
          </cell>
          <cell r="CH191">
            <v>61500000</v>
          </cell>
          <cell r="CI191">
            <v>61500000</v>
          </cell>
          <cell r="CJ191">
            <v>61500000</v>
          </cell>
          <cell r="CK191">
            <v>61500000</v>
          </cell>
          <cell r="CL191">
            <v>61500000</v>
          </cell>
          <cell r="CM191">
            <v>61500000</v>
          </cell>
          <cell r="CN191">
            <v>61500000</v>
          </cell>
          <cell r="CO191">
            <v>61500000</v>
          </cell>
          <cell r="CP191">
            <v>61500000</v>
          </cell>
        </row>
        <row r="192">
          <cell r="B192" t="str">
            <v>adwg32821</v>
          </cell>
          <cell r="D192" t="str">
            <v>Portfolio 20 III</v>
          </cell>
          <cell r="V192">
            <v>92300000</v>
          </cell>
          <cell r="W192">
            <v>92300000</v>
          </cell>
          <cell r="X192">
            <v>92300000</v>
          </cell>
          <cell r="Y192">
            <v>92300000</v>
          </cell>
          <cell r="Z192">
            <v>92300000</v>
          </cell>
          <cell r="AA192">
            <v>92300000</v>
          </cell>
          <cell r="AB192">
            <v>92300000</v>
          </cell>
          <cell r="AC192">
            <v>92300000</v>
          </cell>
          <cell r="AD192">
            <v>92300000</v>
          </cell>
          <cell r="AE192">
            <v>92300000</v>
          </cell>
          <cell r="AF192">
            <v>92300000</v>
          </cell>
          <cell r="AG192">
            <v>92300000</v>
          </cell>
          <cell r="AH192">
            <v>92300000</v>
          </cell>
          <cell r="AI192">
            <v>92300000</v>
          </cell>
          <cell r="AJ192">
            <v>92300000</v>
          </cell>
          <cell r="AK192">
            <v>92300000</v>
          </cell>
          <cell r="AL192">
            <v>92300000</v>
          </cell>
          <cell r="AM192">
            <v>92300000</v>
          </cell>
          <cell r="AN192">
            <v>92300000</v>
          </cell>
          <cell r="AO192">
            <v>92300000</v>
          </cell>
          <cell r="AP192">
            <v>92300000</v>
          </cell>
          <cell r="AQ192">
            <v>92300000</v>
          </cell>
          <cell r="AR192">
            <v>92300000</v>
          </cell>
          <cell r="AS192">
            <v>92300000</v>
          </cell>
          <cell r="AT192">
            <v>92300000</v>
          </cell>
          <cell r="AU192">
            <v>92300000</v>
          </cell>
          <cell r="AV192">
            <v>92300000</v>
          </cell>
          <cell r="AW192">
            <v>92300000</v>
          </cell>
          <cell r="AX192">
            <v>92300000</v>
          </cell>
          <cell r="AY192">
            <v>92300000</v>
          </cell>
          <cell r="AZ192">
            <v>92300000</v>
          </cell>
          <cell r="BA192">
            <v>92300000</v>
          </cell>
          <cell r="BB192">
            <v>92300000</v>
          </cell>
          <cell r="BC192">
            <v>92300000</v>
          </cell>
          <cell r="BD192">
            <v>92300000</v>
          </cell>
          <cell r="BE192">
            <v>92300000</v>
          </cell>
          <cell r="BF192">
            <v>92300000</v>
          </cell>
          <cell r="BG192">
            <v>92300000</v>
          </cell>
          <cell r="BH192">
            <v>92300000</v>
          </cell>
          <cell r="BI192">
            <v>92300000</v>
          </cell>
          <cell r="BJ192">
            <v>92300000</v>
          </cell>
          <cell r="BK192">
            <v>92300000</v>
          </cell>
          <cell r="BL192">
            <v>92300000</v>
          </cell>
          <cell r="BM192">
            <v>92300000</v>
          </cell>
          <cell r="BN192">
            <v>92300000</v>
          </cell>
          <cell r="BO192">
            <v>92300000</v>
          </cell>
          <cell r="BP192">
            <v>92300000</v>
          </cell>
          <cell r="BQ192">
            <v>92300000</v>
          </cell>
          <cell r="BR192">
            <v>92300000</v>
          </cell>
          <cell r="BS192">
            <v>92300000</v>
          </cell>
          <cell r="BT192">
            <v>92300000</v>
          </cell>
          <cell r="BU192">
            <v>92300000</v>
          </cell>
          <cell r="BV192">
            <v>92300000</v>
          </cell>
          <cell r="BW192">
            <v>92300000</v>
          </cell>
          <cell r="BX192">
            <v>92300000</v>
          </cell>
          <cell r="BY192">
            <v>92300000</v>
          </cell>
          <cell r="BZ192">
            <v>92300000</v>
          </cell>
          <cell r="CA192">
            <v>92300000</v>
          </cell>
          <cell r="CB192">
            <v>92300000</v>
          </cell>
          <cell r="CC192">
            <v>92300000</v>
          </cell>
          <cell r="CD192">
            <v>92300000</v>
          </cell>
          <cell r="CE192">
            <v>92300000</v>
          </cell>
          <cell r="CF192">
            <v>92300000</v>
          </cell>
          <cell r="CG192">
            <v>92300000</v>
          </cell>
          <cell r="CH192">
            <v>92300000</v>
          </cell>
          <cell r="CI192">
            <v>92300000</v>
          </cell>
          <cell r="CJ192">
            <v>92300000</v>
          </cell>
          <cell r="CK192">
            <v>92300000</v>
          </cell>
          <cell r="CL192">
            <v>92300000</v>
          </cell>
          <cell r="CM192">
            <v>92300000</v>
          </cell>
          <cell r="CN192">
            <v>92300000</v>
          </cell>
          <cell r="CO192">
            <v>92300000</v>
          </cell>
          <cell r="CP192">
            <v>92300000</v>
          </cell>
        </row>
        <row r="193">
          <cell r="B193" t="str">
            <v>luxscr77584</v>
          </cell>
          <cell r="D193" t="str">
            <v>Portfolio 20 III</v>
          </cell>
          <cell r="V193">
            <v>65500000</v>
          </cell>
          <cell r="W193">
            <v>65500000</v>
          </cell>
          <cell r="X193">
            <v>65500000</v>
          </cell>
          <cell r="Y193">
            <v>65500000</v>
          </cell>
          <cell r="Z193">
            <v>65500000</v>
          </cell>
          <cell r="AA193">
            <v>65500000</v>
          </cell>
          <cell r="AB193">
            <v>65500000</v>
          </cell>
          <cell r="AC193">
            <v>65500000</v>
          </cell>
          <cell r="AD193">
            <v>65500000</v>
          </cell>
          <cell r="AE193">
            <v>65500000</v>
          </cell>
          <cell r="AF193">
            <v>65500000</v>
          </cell>
          <cell r="AG193">
            <v>65500000</v>
          </cell>
          <cell r="AH193">
            <v>65500000</v>
          </cell>
          <cell r="AI193">
            <v>65500000</v>
          </cell>
          <cell r="AJ193">
            <v>65500000</v>
          </cell>
          <cell r="AK193">
            <v>65500000</v>
          </cell>
          <cell r="AL193">
            <v>65500000</v>
          </cell>
          <cell r="AM193">
            <v>65500000</v>
          </cell>
          <cell r="AN193">
            <v>65500000</v>
          </cell>
          <cell r="AO193">
            <v>65500000</v>
          </cell>
          <cell r="AP193">
            <v>65500000</v>
          </cell>
          <cell r="AQ193">
            <v>65500000</v>
          </cell>
          <cell r="AR193">
            <v>65500000</v>
          </cell>
          <cell r="AS193">
            <v>65500000</v>
          </cell>
          <cell r="AT193">
            <v>65500000</v>
          </cell>
          <cell r="AU193">
            <v>65500000</v>
          </cell>
          <cell r="AV193">
            <v>65500000</v>
          </cell>
          <cell r="AW193">
            <v>65500000</v>
          </cell>
          <cell r="AX193">
            <v>65500000</v>
          </cell>
          <cell r="AY193">
            <v>65500000</v>
          </cell>
          <cell r="AZ193">
            <v>65500000</v>
          </cell>
          <cell r="BA193">
            <v>65500000</v>
          </cell>
          <cell r="BB193">
            <v>65500000</v>
          </cell>
          <cell r="BC193">
            <v>65500000</v>
          </cell>
          <cell r="BD193">
            <v>65500000</v>
          </cell>
          <cell r="BE193">
            <v>65500000</v>
          </cell>
          <cell r="BF193">
            <v>65500000</v>
          </cell>
          <cell r="BG193">
            <v>65500000</v>
          </cell>
          <cell r="BH193">
            <v>65500000</v>
          </cell>
          <cell r="BI193">
            <v>65500000</v>
          </cell>
          <cell r="BJ193">
            <v>65500000</v>
          </cell>
          <cell r="BK193">
            <v>65500000</v>
          </cell>
          <cell r="BL193">
            <v>65500000</v>
          </cell>
          <cell r="BM193">
            <v>65500000</v>
          </cell>
          <cell r="BN193">
            <v>65500000</v>
          </cell>
          <cell r="BO193">
            <v>65500000</v>
          </cell>
          <cell r="BP193">
            <v>65500000</v>
          </cell>
          <cell r="BQ193">
            <v>65500000</v>
          </cell>
          <cell r="BR193">
            <v>65500000</v>
          </cell>
          <cell r="BS193">
            <v>65500000</v>
          </cell>
          <cell r="BT193">
            <v>65500000</v>
          </cell>
          <cell r="BU193">
            <v>65500000</v>
          </cell>
          <cell r="BV193">
            <v>65500000</v>
          </cell>
          <cell r="BW193">
            <v>65500000</v>
          </cell>
          <cell r="BX193">
            <v>65500000</v>
          </cell>
          <cell r="BY193">
            <v>65500000</v>
          </cell>
          <cell r="BZ193">
            <v>65500000</v>
          </cell>
          <cell r="CA193">
            <v>65500000</v>
          </cell>
          <cell r="CB193">
            <v>65500000</v>
          </cell>
          <cell r="CC193">
            <v>65500000</v>
          </cell>
          <cell r="CD193">
            <v>65500000</v>
          </cell>
          <cell r="CE193">
            <v>65500000</v>
          </cell>
          <cell r="CF193">
            <v>65500000</v>
          </cell>
          <cell r="CG193">
            <v>65500000</v>
          </cell>
          <cell r="CH193">
            <v>65500000</v>
          </cell>
          <cell r="CI193">
            <v>65500000</v>
          </cell>
          <cell r="CJ193">
            <v>65500000</v>
          </cell>
          <cell r="CK193">
            <v>65500000</v>
          </cell>
          <cell r="CL193">
            <v>65500000</v>
          </cell>
          <cell r="CM193">
            <v>65500000</v>
          </cell>
          <cell r="CN193">
            <v>65500000</v>
          </cell>
          <cell r="CO193">
            <v>65500000</v>
          </cell>
          <cell r="CP193">
            <v>65500000</v>
          </cell>
        </row>
        <row r="194">
          <cell r="B194" t="str">
            <v>sorpp27560</v>
          </cell>
          <cell r="D194" t="str">
            <v>Portfolio 20 III</v>
          </cell>
          <cell r="V194">
            <v>55600000</v>
          </cell>
          <cell r="W194">
            <v>55600000</v>
          </cell>
          <cell r="X194">
            <v>55600000</v>
          </cell>
          <cell r="Y194">
            <v>55600000</v>
          </cell>
          <cell r="Z194">
            <v>55600000</v>
          </cell>
          <cell r="AA194">
            <v>55600000</v>
          </cell>
          <cell r="AB194">
            <v>55600000</v>
          </cell>
          <cell r="AC194">
            <v>55600000</v>
          </cell>
          <cell r="AD194">
            <v>55600000</v>
          </cell>
          <cell r="AE194">
            <v>55600000</v>
          </cell>
          <cell r="AF194">
            <v>55600000</v>
          </cell>
          <cell r="AG194">
            <v>55600000</v>
          </cell>
          <cell r="AH194">
            <v>55600000</v>
          </cell>
          <cell r="AI194">
            <v>55600000</v>
          </cell>
          <cell r="AJ194">
            <v>55600000</v>
          </cell>
          <cell r="AK194">
            <v>55600000</v>
          </cell>
          <cell r="AL194">
            <v>55600000</v>
          </cell>
          <cell r="AM194">
            <v>55600000</v>
          </cell>
          <cell r="AN194">
            <v>55600000</v>
          </cell>
          <cell r="AO194">
            <v>55600000</v>
          </cell>
          <cell r="AP194">
            <v>55600000</v>
          </cell>
          <cell r="AQ194">
            <v>55600000</v>
          </cell>
          <cell r="AR194">
            <v>55600000</v>
          </cell>
          <cell r="AS194">
            <v>55600000</v>
          </cell>
          <cell r="AT194">
            <v>55600000</v>
          </cell>
          <cell r="AU194">
            <v>55600000</v>
          </cell>
          <cell r="AV194">
            <v>55600000</v>
          </cell>
          <cell r="AW194">
            <v>55600000</v>
          </cell>
          <cell r="AX194">
            <v>55600000</v>
          </cell>
          <cell r="AY194">
            <v>55600000</v>
          </cell>
          <cell r="AZ194">
            <v>55600000</v>
          </cell>
          <cell r="BA194">
            <v>55600000</v>
          </cell>
          <cell r="BB194">
            <v>55600000</v>
          </cell>
          <cell r="BC194">
            <v>55600000</v>
          </cell>
          <cell r="BD194">
            <v>55600000</v>
          </cell>
          <cell r="BE194">
            <v>55600000</v>
          </cell>
          <cell r="BF194">
            <v>55600000</v>
          </cell>
          <cell r="BG194">
            <v>55600000</v>
          </cell>
          <cell r="BH194">
            <v>55600000</v>
          </cell>
          <cell r="BI194">
            <v>55600000</v>
          </cell>
          <cell r="BJ194">
            <v>55600000</v>
          </cell>
          <cell r="BK194">
            <v>55600000</v>
          </cell>
          <cell r="BL194">
            <v>55600000</v>
          </cell>
          <cell r="BM194">
            <v>55600000</v>
          </cell>
          <cell r="BN194">
            <v>55600000</v>
          </cell>
          <cell r="BO194">
            <v>55600000</v>
          </cell>
          <cell r="BP194">
            <v>55600000</v>
          </cell>
          <cell r="BQ194">
            <v>55600000</v>
          </cell>
          <cell r="BR194">
            <v>55600000</v>
          </cell>
          <cell r="BS194">
            <v>55600000</v>
          </cell>
          <cell r="BT194">
            <v>55600000</v>
          </cell>
          <cell r="BU194">
            <v>55600000</v>
          </cell>
          <cell r="BV194">
            <v>55600000</v>
          </cell>
          <cell r="BW194">
            <v>55600000</v>
          </cell>
          <cell r="BX194">
            <v>55600000</v>
          </cell>
          <cell r="BY194">
            <v>55600000</v>
          </cell>
          <cell r="BZ194">
            <v>55600000</v>
          </cell>
          <cell r="CA194">
            <v>55600000</v>
          </cell>
          <cell r="CB194">
            <v>55600000</v>
          </cell>
          <cell r="CC194">
            <v>55600000</v>
          </cell>
          <cell r="CD194">
            <v>55600000</v>
          </cell>
          <cell r="CE194">
            <v>55600000</v>
          </cell>
          <cell r="CF194">
            <v>55600000</v>
          </cell>
          <cell r="CG194">
            <v>55600000</v>
          </cell>
          <cell r="CH194">
            <v>55600000</v>
          </cell>
          <cell r="CI194">
            <v>55600000</v>
          </cell>
          <cell r="CJ194">
            <v>55600000</v>
          </cell>
          <cell r="CK194">
            <v>55600000</v>
          </cell>
          <cell r="CL194">
            <v>55600000</v>
          </cell>
          <cell r="CM194">
            <v>55600000</v>
          </cell>
          <cell r="CN194">
            <v>55600000</v>
          </cell>
          <cell r="CO194">
            <v>55600000</v>
          </cell>
          <cell r="CP194">
            <v>55600000</v>
          </cell>
        </row>
        <row r="195">
          <cell r="B195" t="str">
            <v>vers32771</v>
          </cell>
          <cell r="D195" t="str">
            <v>Portfolio 20 III</v>
          </cell>
          <cell r="V195">
            <v>68700000</v>
          </cell>
          <cell r="W195">
            <v>68700000</v>
          </cell>
          <cell r="X195">
            <v>68700000</v>
          </cell>
          <cell r="Y195">
            <v>68700000</v>
          </cell>
          <cell r="Z195">
            <v>68700000</v>
          </cell>
          <cell r="AA195">
            <v>68700000</v>
          </cell>
          <cell r="AB195">
            <v>68700000</v>
          </cell>
          <cell r="AC195">
            <v>68700000</v>
          </cell>
          <cell r="AD195">
            <v>68700000</v>
          </cell>
          <cell r="AE195">
            <v>68700000</v>
          </cell>
          <cell r="AF195">
            <v>68700000</v>
          </cell>
          <cell r="AG195">
            <v>68700000</v>
          </cell>
          <cell r="AH195">
            <v>68700000</v>
          </cell>
          <cell r="AI195">
            <v>68700000</v>
          </cell>
          <cell r="AJ195">
            <v>68700000</v>
          </cell>
          <cell r="AK195">
            <v>68700000</v>
          </cell>
          <cell r="AL195">
            <v>68700000</v>
          </cell>
          <cell r="AM195">
            <v>68700000</v>
          </cell>
          <cell r="AN195">
            <v>68700000</v>
          </cell>
          <cell r="AO195">
            <v>68700000</v>
          </cell>
          <cell r="AP195">
            <v>68700000</v>
          </cell>
          <cell r="AQ195">
            <v>68700000</v>
          </cell>
          <cell r="AR195">
            <v>68700000</v>
          </cell>
          <cell r="AS195">
            <v>68700000</v>
          </cell>
          <cell r="AT195">
            <v>68700000</v>
          </cell>
          <cell r="AU195">
            <v>68700000</v>
          </cell>
          <cell r="AV195">
            <v>68700000</v>
          </cell>
          <cell r="AW195">
            <v>68700000</v>
          </cell>
          <cell r="AX195">
            <v>68700000</v>
          </cell>
          <cell r="AY195">
            <v>68700000</v>
          </cell>
          <cell r="AZ195">
            <v>68700000</v>
          </cell>
          <cell r="BA195">
            <v>68700000</v>
          </cell>
          <cell r="BB195">
            <v>68700000</v>
          </cell>
          <cell r="BC195">
            <v>68700000</v>
          </cell>
          <cell r="BD195">
            <v>68700000</v>
          </cell>
          <cell r="BE195">
            <v>68700000</v>
          </cell>
          <cell r="BF195">
            <v>68700000</v>
          </cell>
          <cell r="BG195">
            <v>68700000</v>
          </cell>
          <cell r="BH195">
            <v>68700000</v>
          </cell>
          <cell r="BI195">
            <v>68700000</v>
          </cell>
          <cell r="BJ195">
            <v>68700000</v>
          </cell>
          <cell r="BK195">
            <v>68700000</v>
          </cell>
          <cell r="BL195">
            <v>68700000</v>
          </cell>
          <cell r="BM195">
            <v>68700000</v>
          </cell>
          <cell r="BN195">
            <v>68700000</v>
          </cell>
          <cell r="BO195">
            <v>68700000</v>
          </cell>
          <cell r="BP195">
            <v>68700000</v>
          </cell>
          <cell r="BQ195">
            <v>68700000</v>
          </cell>
          <cell r="BR195">
            <v>68700000</v>
          </cell>
          <cell r="BS195">
            <v>68700000</v>
          </cell>
          <cell r="BT195">
            <v>68700000</v>
          </cell>
          <cell r="BU195">
            <v>68700000</v>
          </cell>
          <cell r="BV195">
            <v>68700000</v>
          </cell>
          <cell r="BW195">
            <v>68700000</v>
          </cell>
          <cell r="BX195">
            <v>68700000</v>
          </cell>
          <cell r="BY195">
            <v>68700000</v>
          </cell>
          <cell r="BZ195">
            <v>68700000</v>
          </cell>
          <cell r="CA195">
            <v>68700000</v>
          </cell>
          <cell r="CB195">
            <v>68700000</v>
          </cell>
          <cell r="CC195">
            <v>68700000</v>
          </cell>
          <cell r="CD195">
            <v>68700000</v>
          </cell>
          <cell r="CE195">
            <v>68700000</v>
          </cell>
          <cell r="CF195">
            <v>68700000</v>
          </cell>
          <cell r="CG195">
            <v>68700000</v>
          </cell>
          <cell r="CH195">
            <v>68700000</v>
          </cell>
          <cell r="CI195">
            <v>68700000</v>
          </cell>
          <cell r="CJ195">
            <v>68700000</v>
          </cell>
          <cell r="CK195">
            <v>68700000</v>
          </cell>
          <cell r="CL195">
            <v>68700000</v>
          </cell>
          <cell r="CM195">
            <v>68700000</v>
          </cell>
          <cell r="CN195">
            <v>68700000</v>
          </cell>
          <cell r="CO195">
            <v>68700000</v>
          </cell>
          <cell r="CP195">
            <v>68700000</v>
          </cell>
        </row>
        <row r="196">
          <cell r="B196" t="str">
            <v>corlc75039</v>
          </cell>
          <cell r="D196" t="str">
            <v>Cortland Las Colinas</v>
          </cell>
          <cell r="V196">
            <v>76773391.524908841</v>
          </cell>
          <cell r="W196">
            <v>76773391.524908841</v>
          </cell>
          <cell r="X196">
            <v>76773391.524908841</v>
          </cell>
          <cell r="Y196">
            <v>76773391.524908841</v>
          </cell>
          <cell r="Z196">
            <v>76773391.524908841</v>
          </cell>
          <cell r="AA196">
            <v>76773391.524908841</v>
          </cell>
          <cell r="AB196">
            <v>76773391.524908841</v>
          </cell>
          <cell r="AC196">
            <v>76773391.524908841</v>
          </cell>
          <cell r="AD196">
            <v>76773391.524908841</v>
          </cell>
          <cell r="AE196">
            <v>76773391.524908841</v>
          </cell>
          <cell r="AF196">
            <v>76773391.524908841</v>
          </cell>
          <cell r="AG196">
            <v>76773391.524908841</v>
          </cell>
          <cell r="AH196">
            <v>76773391.524908841</v>
          </cell>
          <cell r="AI196">
            <v>76773391.524908841</v>
          </cell>
          <cell r="AJ196">
            <v>76773391.524908841</v>
          </cell>
          <cell r="AK196">
            <v>76773391.524908841</v>
          </cell>
          <cell r="AL196">
            <v>76773391.524908841</v>
          </cell>
          <cell r="AM196">
            <v>76773391.524908841</v>
          </cell>
          <cell r="AN196">
            <v>76773391.524908841</v>
          </cell>
          <cell r="AO196">
            <v>76773391.524908841</v>
          </cell>
          <cell r="AP196">
            <v>76773391.524908841</v>
          </cell>
          <cell r="AQ196">
            <v>76773391.524908841</v>
          </cell>
          <cell r="AR196">
            <v>76773391.524908841</v>
          </cell>
          <cell r="AS196">
            <v>76773391.524908841</v>
          </cell>
          <cell r="AT196">
            <v>76773391.524908841</v>
          </cell>
          <cell r="AU196">
            <v>76773391.524908841</v>
          </cell>
          <cell r="AV196">
            <v>76773391.524908841</v>
          </cell>
          <cell r="AW196">
            <v>76773391.524908841</v>
          </cell>
          <cell r="AX196">
            <v>76773391.524908841</v>
          </cell>
          <cell r="AY196">
            <v>76773391.524908841</v>
          </cell>
          <cell r="AZ196">
            <v>76773391.524908841</v>
          </cell>
          <cell r="BA196">
            <v>76773391.524908841</v>
          </cell>
          <cell r="BB196">
            <v>76773391.524908841</v>
          </cell>
          <cell r="BC196">
            <v>76773391.524908841</v>
          </cell>
          <cell r="BD196">
            <v>76773391.524908841</v>
          </cell>
          <cell r="BE196">
            <v>76773391.524908841</v>
          </cell>
          <cell r="BF196">
            <v>76773391.524908841</v>
          </cell>
          <cell r="BG196">
            <v>76773391.524908841</v>
          </cell>
          <cell r="BH196">
            <v>76773391.524908841</v>
          </cell>
          <cell r="BI196">
            <v>76773391.524908841</v>
          </cell>
          <cell r="BJ196">
            <v>76773391.524908841</v>
          </cell>
          <cell r="BK196">
            <v>76773391.524908841</v>
          </cell>
          <cell r="BL196">
            <v>76773391.524908841</v>
          </cell>
          <cell r="BM196">
            <v>76773391.524908841</v>
          </cell>
          <cell r="BN196">
            <v>76773391.524908841</v>
          </cell>
          <cell r="BO196">
            <v>76773391.524908841</v>
          </cell>
          <cell r="BP196">
            <v>76773391.524908841</v>
          </cell>
          <cell r="BQ196">
            <v>76773391.524908841</v>
          </cell>
          <cell r="BR196">
            <v>76773391.524908841</v>
          </cell>
          <cell r="BS196">
            <v>76773391.524908841</v>
          </cell>
          <cell r="BT196">
            <v>76773391.524908841</v>
          </cell>
          <cell r="BU196">
            <v>76773391.524908841</v>
          </cell>
          <cell r="BV196">
            <v>76773391.524908841</v>
          </cell>
          <cell r="BW196">
            <v>76773391.524908841</v>
          </cell>
          <cell r="BX196">
            <v>76773391.524908841</v>
          </cell>
          <cell r="BY196">
            <v>76773391.524908841</v>
          </cell>
          <cell r="BZ196">
            <v>76773391.524908841</v>
          </cell>
          <cell r="CA196">
            <v>76773391.524908841</v>
          </cell>
          <cell r="CB196">
            <v>76773391.524908841</v>
          </cell>
          <cell r="CC196">
            <v>76773391.524908841</v>
          </cell>
          <cell r="CD196">
            <v>76773391.524908841</v>
          </cell>
          <cell r="CE196">
            <v>76773391.524908841</v>
          </cell>
          <cell r="CF196">
            <v>76773391.524908841</v>
          </cell>
          <cell r="CG196">
            <v>76773391.524908841</v>
          </cell>
          <cell r="CH196">
            <v>76773391.524908841</v>
          </cell>
          <cell r="CI196">
            <v>76773391.524908841</v>
          </cell>
          <cell r="CJ196">
            <v>76773391.524908841</v>
          </cell>
          <cell r="CK196">
            <v>76773391.524908841</v>
          </cell>
          <cell r="CL196">
            <v>76773391.524908841</v>
          </cell>
          <cell r="CM196">
            <v>76773391.524908841</v>
          </cell>
          <cell r="CN196">
            <v>76773391.524908841</v>
          </cell>
          <cell r="CO196">
            <v>76773391.524908841</v>
          </cell>
          <cell r="CP196">
            <v>76773391.524908841</v>
          </cell>
        </row>
        <row r="197">
          <cell r="B197" t="str">
            <v>15777qoef75001</v>
          </cell>
          <cell r="D197" t="str">
            <v>OEF</v>
          </cell>
          <cell r="V197">
            <v>74900000</v>
          </cell>
          <cell r="W197">
            <v>74900000</v>
          </cell>
          <cell r="X197">
            <v>74900000</v>
          </cell>
          <cell r="Y197">
            <v>74900000</v>
          </cell>
          <cell r="Z197">
            <v>74900000</v>
          </cell>
          <cell r="AA197">
            <v>74900000</v>
          </cell>
          <cell r="AB197">
            <v>74900000</v>
          </cell>
          <cell r="AC197">
            <v>74900000</v>
          </cell>
          <cell r="AD197">
            <v>74900000</v>
          </cell>
          <cell r="AE197">
            <v>74900000</v>
          </cell>
          <cell r="AF197">
            <v>74900000</v>
          </cell>
          <cell r="AG197">
            <v>74900000</v>
          </cell>
          <cell r="AH197">
            <v>74900000</v>
          </cell>
          <cell r="AI197">
            <v>74900000</v>
          </cell>
          <cell r="AJ197">
            <v>74900000</v>
          </cell>
          <cell r="AK197">
            <v>74900000</v>
          </cell>
          <cell r="AL197">
            <v>74900000</v>
          </cell>
          <cell r="AM197">
            <v>74900000</v>
          </cell>
          <cell r="AN197">
            <v>74900000</v>
          </cell>
          <cell r="AO197">
            <v>74900000</v>
          </cell>
          <cell r="AP197">
            <v>74900000</v>
          </cell>
          <cell r="AQ197">
            <v>74900000</v>
          </cell>
          <cell r="AR197">
            <v>74900000</v>
          </cell>
          <cell r="AS197">
            <v>74900000</v>
          </cell>
          <cell r="AT197">
            <v>74900000</v>
          </cell>
          <cell r="AU197">
            <v>74900000</v>
          </cell>
          <cell r="AV197">
            <v>74900000</v>
          </cell>
          <cell r="AW197">
            <v>74900000</v>
          </cell>
          <cell r="AX197">
            <v>74900000</v>
          </cell>
          <cell r="AY197">
            <v>74900000</v>
          </cell>
          <cell r="AZ197">
            <v>74900000</v>
          </cell>
          <cell r="BA197">
            <v>74900000</v>
          </cell>
          <cell r="BB197">
            <v>74900000</v>
          </cell>
          <cell r="BC197">
            <v>74900000</v>
          </cell>
          <cell r="BD197">
            <v>74900000</v>
          </cell>
          <cell r="BE197">
            <v>74900000</v>
          </cell>
          <cell r="BF197">
            <v>74900000</v>
          </cell>
          <cell r="BG197">
            <v>74900000</v>
          </cell>
          <cell r="BH197">
            <v>74900000</v>
          </cell>
          <cell r="BI197">
            <v>74900000</v>
          </cell>
          <cell r="BJ197">
            <v>74900000</v>
          </cell>
          <cell r="BK197">
            <v>74900000</v>
          </cell>
          <cell r="BL197">
            <v>74900000</v>
          </cell>
          <cell r="BM197">
            <v>74900000</v>
          </cell>
          <cell r="BN197">
            <v>74900000</v>
          </cell>
          <cell r="BO197">
            <v>74900000</v>
          </cell>
          <cell r="BP197">
            <v>74900000</v>
          </cell>
          <cell r="BQ197">
            <v>74900000</v>
          </cell>
          <cell r="BR197">
            <v>74900000</v>
          </cell>
          <cell r="BS197">
            <v>74900000</v>
          </cell>
          <cell r="BT197">
            <v>74900000</v>
          </cell>
          <cell r="BU197">
            <v>74900000</v>
          </cell>
          <cell r="BV197">
            <v>74900000</v>
          </cell>
          <cell r="BW197">
            <v>74900000</v>
          </cell>
          <cell r="BX197">
            <v>74900000</v>
          </cell>
          <cell r="BY197">
            <v>74900000</v>
          </cell>
          <cell r="BZ197">
            <v>74900000</v>
          </cell>
          <cell r="CA197">
            <v>74900000</v>
          </cell>
          <cell r="CB197">
            <v>74900000</v>
          </cell>
          <cell r="CC197">
            <v>74900000</v>
          </cell>
          <cell r="CD197">
            <v>74900000</v>
          </cell>
          <cell r="CE197">
            <v>74900000</v>
          </cell>
          <cell r="CF197">
            <v>74900000</v>
          </cell>
          <cell r="CG197">
            <v>74900000</v>
          </cell>
          <cell r="CH197">
            <v>74900000</v>
          </cell>
          <cell r="CI197">
            <v>74900000</v>
          </cell>
          <cell r="CJ197">
            <v>74900000</v>
          </cell>
          <cell r="CK197">
            <v>74900000</v>
          </cell>
          <cell r="CL197">
            <v>74900000</v>
          </cell>
          <cell r="CM197">
            <v>74900000</v>
          </cell>
          <cell r="CN197">
            <v>74900000</v>
          </cell>
          <cell r="CO197">
            <v>74900000</v>
          </cell>
          <cell r="CP197">
            <v>74900000</v>
          </cell>
        </row>
        <row r="198">
          <cell r="B198" t="str">
            <v>3131oef30033</v>
          </cell>
          <cell r="D198" t="str">
            <v>OEF</v>
          </cell>
          <cell r="V198">
            <v>50000000</v>
          </cell>
          <cell r="W198">
            <v>50000000</v>
          </cell>
          <cell r="X198">
            <v>50000000</v>
          </cell>
          <cell r="Y198">
            <v>50000000</v>
          </cell>
          <cell r="Z198">
            <v>50000000</v>
          </cell>
          <cell r="AA198">
            <v>50000000</v>
          </cell>
          <cell r="AB198">
            <v>50000000</v>
          </cell>
          <cell r="AC198">
            <v>50000000</v>
          </cell>
          <cell r="AD198">
            <v>50000000</v>
          </cell>
          <cell r="AE198">
            <v>50000000</v>
          </cell>
          <cell r="AF198">
            <v>50000000</v>
          </cell>
          <cell r="AG198">
            <v>50000000</v>
          </cell>
          <cell r="AH198">
            <v>50000000</v>
          </cell>
          <cell r="AI198">
            <v>50000000</v>
          </cell>
          <cell r="AJ198">
            <v>50000000</v>
          </cell>
          <cell r="AK198">
            <v>50000000</v>
          </cell>
          <cell r="AL198">
            <v>50000000</v>
          </cell>
          <cell r="AM198">
            <v>50000000</v>
          </cell>
          <cell r="AN198">
            <v>50000000</v>
          </cell>
          <cell r="AO198">
            <v>50000000</v>
          </cell>
          <cell r="AP198">
            <v>50000000</v>
          </cell>
          <cell r="AQ198">
            <v>50000000</v>
          </cell>
          <cell r="AR198">
            <v>50000000</v>
          </cell>
          <cell r="AS198">
            <v>50000000</v>
          </cell>
          <cell r="AT198">
            <v>50000000</v>
          </cell>
          <cell r="AU198">
            <v>50000000</v>
          </cell>
          <cell r="AV198">
            <v>50000000</v>
          </cell>
          <cell r="AW198">
            <v>50000000</v>
          </cell>
          <cell r="AX198">
            <v>50000000</v>
          </cell>
          <cell r="AY198">
            <v>50000000</v>
          </cell>
          <cell r="AZ198">
            <v>50000000</v>
          </cell>
          <cell r="BA198">
            <v>50000000</v>
          </cell>
          <cell r="BB198">
            <v>50000000</v>
          </cell>
          <cell r="BC198">
            <v>50000000</v>
          </cell>
          <cell r="BD198">
            <v>50000000</v>
          </cell>
          <cell r="BE198">
            <v>50000000</v>
          </cell>
          <cell r="BF198">
            <v>50000000</v>
          </cell>
          <cell r="BG198">
            <v>50000000</v>
          </cell>
          <cell r="BH198">
            <v>50000000</v>
          </cell>
          <cell r="BI198">
            <v>50000000</v>
          </cell>
          <cell r="BJ198">
            <v>50000000</v>
          </cell>
          <cell r="BK198">
            <v>50000000</v>
          </cell>
          <cell r="BL198">
            <v>50000000</v>
          </cell>
          <cell r="BM198">
            <v>50000000</v>
          </cell>
          <cell r="BN198">
            <v>50000000</v>
          </cell>
          <cell r="BO198">
            <v>50000000</v>
          </cell>
          <cell r="BP198">
            <v>50000000</v>
          </cell>
          <cell r="BQ198">
            <v>50000000</v>
          </cell>
          <cell r="BR198">
            <v>50000000</v>
          </cell>
          <cell r="BS198">
            <v>50000000</v>
          </cell>
          <cell r="BT198">
            <v>50000000</v>
          </cell>
          <cell r="BU198">
            <v>50000000</v>
          </cell>
          <cell r="BV198">
            <v>50000000</v>
          </cell>
          <cell r="BW198">
            <v>50000000</v>
          </cell>
          <cell r="BX198">
            <v>50000000</v>
          </cell>
          <cell r="BY198">
            <v>50000000</v>
          </cell>
          <cell r="BZ198">
            <v>50000000</v>
          </cell>
          <cell r="CA198">
            <v>50000000</v>
          </cell>
          <cell r="CB198">
            <v>50000000</v>
          </cell>
          <cell r="CC198">
            <v>50000000</v>
          </cell>
          <cell r="CD198">
            <v>50000000</v>
          </cell>
          <cell r="CE198">
            <v>50000000</v>
          </cell>
          <cell r="CF198">
            <v>50000000</v>
          </cell>
          <cell r="CG198">
            <v>50000000</v>
          </cell>
          <cell r="CH198">
            <v>50000000</v>
          </cell>
          <cell r="CI198">
            <v>50000000</v>
          </cell>
          <cell r="CJ198">
            <v>50000000</v>
          </cell>
          <cell r="CK198">
            <v>50000000</v>
          </cell>
          <cell r="CL198">
            <v>50000000</v>
          </cell>
          <cell r="CM198">
            <v>50000000</v>
          </cell>
          <cell r="CN198">
            <v>50000000</v>
          </cell>
          <cell r="CO198">
            <v>50000000</v>
          </cell>
          <cell r="CP198">
            <v>50000000</v>
          </cell>
        </row>
        <row r="199">
          <cell r="B199" t="str">
            <v>astpoef30096</v>
          </cell>
          <cell r="D199" t="str">
            <v>OEF</v>
          </cell>
          <cell r="V199">
            <v>55800000</v>
          </cell>
          <cell r="W199">
            <v>55800000</v>
          </cell>
          <cell r="X199">
            <v>55800000</v>
          </cell>
          <cell r="Y199">
            <v>55800000</v>
          </cell>
          <cell r="Z199">
            <v>55800000</v>
          </cell>
          <cell r="AA199">
            <v>55800000</v>
          </cell>
          <cell r="AB199">
            <v>55800000</v>
          </cell>
          <cell r="AC199">
            <v>55800000</v>
          </cell>
          <cell r="AD199">
            <v>55800000</v>
          </cell>
          <cell r="AE199">
            <v>55800000</v>
          </cell>
          <cell r="AF199">
            <v>55800000</v>
          </cell>
          <cell r="AG199">
            <v>55800000</v>
          </cell>
          <cell r="AH199">
            <v>55800000</v>
          </cell>
          <cell r="AI199">
            <v>55800000</v>
          </cell>
          <cell r="AJ199">
            <v>55800000</v>
          </cell>
          <cell r="AK199">
            <v>55800000</v>
          </cell>
          <cell r="AL199">
            <v>55800000</v>
          </cell>
          <cell r="AM199">
            <v>55800000</v>
          </cell>
          <cell r="AN199">
            <v>55800000</v>
          </cell>
          <cell r="AO199">
            <v>55800000</v>
          </cell>
          <cell r="AP199">
            <v>55800000</v>
          </cell>
          <cell r="AQ199">
            <v>55800000</v>
          </cell>
          <cell r="AR199">
            <v>55800000</v>
          </cell>
          <cell r="AS199">
            <v>55800000</v>
          </cell>
          <cell r="AT199">
            <v>55800000</v>
          </cell>
          <cell r="AU199">
            <v>55800000</v>
          </cell>
          <cell r="AV199">
            <v>55800000</v>
          </cell>
          <cell r="AW199">
            <v>55800000</v>
          </cell>
          <cell r="AX199">
            <v>55800000</v>
          </cell>
          <cell r="AY199">
            <v>55800000</v>
          </cell>
          <cell r="AZ199">
            <v>55800000</v>
          </cell>
          <cell r="BA199">
            <v>55800000</v>
          </cell>
          <cell r="BB199">
            <v>55800000</v>
          </cell>
          <cell r="BC199">
            <v>55800000</v>
          </cell>
          <cell r="BD199">
            <v>55800000</v>
          </cell>
          <cell r="BE199">
            <v>55800000</v>
          </cell>
          <cell r="BF199">
            <v>55800000</v>
          </cell>
          <cell r="BG199">
            <v>55800000</v>
          </cell>
          <cell r="BH199">
            <v>55800000</v>
          </cell>
          <cell r="BI199">
            <v>55800000</v>
          </cell>
          <cell r="BJ199">
            <v>55800000</v>
          </cell>
          <cell r="BK199">
            <v>55800000</v>
          </cell>
          <cell r="BL199">
            <v>55800000</v>
          </cell>
          <cell r="BM199">
            <v>55800000</v>
          </cell>
          <cell r="BN199">
            <v>55800000</v>
          </cell>
          <cell r="BO199">
            <v>55800000</v>
          </cell>
          <cell r="BP199">
            <v>55800000</v>
          </cell>
          <cell r="BQ199">
            <v>55800000</v>
          </cell>
          <cell r="BR199">
            <v>55800000</v>
          </cell>
          <cell r="BS199">
            <v>55800000</v>
          </cell>
          <cell r="BT199">
            <v>55800000</v>
          </cell>
          <cell r="BU199">
            <v>55800000</v>
          </cell>
          <cell r="BV199">
            <v>55800000</v>
          </cell>
          <cell r="BW199">
            <v>55800000</v>
          </cell>
          <cell r="BX199">
            <v>55800000</v>
          </cell>
          <cell r="BY199">
            <v>55800000</v>
          </cell>
          <cell r="BZ199">
            <v>55800000</v>
          </cell>
          <cell r="CA199">
            <v>55800000</v>
          </cell>
          <cell r="CB199">
            <v>55800000</v>
          </cell>
          <cell r="CC199">
            <v>55800000</v>
          </cell>
          <cell r="CD199">
            <v>55800000</v>
          </cell>
          <cell r="CE199">
            <v>55800000</v>
          </cell>
          <cell r="CF199">
            <v>55800000</v>
          </cell>
          <cell r="CG199">
            <v>55800000</v>
          </cell>
          <cell r="CH199">
            <v>55800000</v>
          </cell>
          <cell r="CI199">
            <v>55800000</v>
          </cell>
          <cell r="CJ199">
            <v>55800000</v>
          </cell>
          <cell r="CK199">
            <v>55800000</v>
          </cell>
          <cell r="CL199">
            <v>55800000</v>
          </cell>
          <cell r="CM199">
            <v>55800000</v>
          </cell>
          <cell r="CN199">
            <v>55800000</v>
          </cell>
          <cell r="CO199">
            <v>55800000</v>
          </cell>
          <cell r="CP199">
            <v>55800000</v>
          </cell>
        </row>
        <row r="200">
          <cell r="B200" t="str">
            <v>chel8oef30096</v>
          </cell>
          <cell r="D200" t="str">
            <v>OEF</v>
          </cell>
          <cell r="V200">
            <v>97600000</v>
          </cell>
          <cell r="W200">
            <v>97600000</v>
          </cell>
          <cell r="X200">
            <v>97600000</v>
          </cell>
          <cell r="Y200">
            <v>97600000</v>
          </cell>
          <cell r="Z200">
            <v>97600000</v>
          </cell>
          <cell r="AA200">
            <v>97600000</v>
          </cell>
          <cell r="AB200">
            <v>97600000</v>
          </cell>
          <cell r="AC200">
            <v>97600000</v>
          </cell>
          <cell r="AD200">
            <v>97600000</v>
          </cell>
          <cell r="AE200">
            <v>97600000</v>
          </cell>
          <cell r="AF200">
            <v>97600000</v>
          </cell>
          <cell r="AG200">
            <v>97600000</v>
          </cell>
          <cell r="AH200">
            <v>97600000</v>
          </cell>
          <cell r="AI200">
            <v>97600000</v>
          </cell>
          <cell r="AJ200">
            <v>97600000</v>
          </cell>
          <cell r="AK200">
            <v>97600000</v>
          </cell>
          <cell r="AL200">
            <v>97600000</v>
          </cell>
          <cell r="AM200">
            <v>97600000</v>
          </cell>
          <cell r="AN200">
            <v>97600000</v>
          </cell>
          <cell r="AO200">
            <v>97600000</v>
          </cell>
          <cell r="AP200">
            <v>97600000</v>
          </cell>
          <cell r="AQ200">
            <v>97600000</v>
          </cell>
          <cell r="AR200">
            <v>97600000</v>
          </cell>
          <cell r="AS200">
            <v>97600000</v>
          </cell>
          <cell r="AT200">
            <v>97600000</v>
          </cell>
          <cell r="AU200">
            <v>97600000</v>
          </cell>
          <cell r="AV200">
            <v>97600000</v>
          </cell>
          <cell r="AW200">
            <v>97600000</v>
          </cell>
          <cell r="AX200">
            <v>97600000</v>
          </cell>
          <cell r="AY200">
            <v>97600000</v>
          </cell>
          <cell r="AZ200">
            <v>97600000</v>
          </cell>
          <cell r="BA200">
            <v>97600000</v>
          </cell>
          <cell r="BB200">
            <v>97600000</v>
          </cell>
          <cell r="BC200">
            <v>97600000</v>
          </cell>
          <cell r="BD200">
            <v>97600000</v>
          </cell>
          <cell r="BE200">
            <v>97600000</v>
          </cell>
          <cell r="BF200">
            <v>97600000</v>
          </cell>
          <cell r="BG200">
            <v>97600000</v>
          </cell>
          <cell r="BH200">
            <v>97600000</v>
          </cell>
          <cell r="BI200">
            <v>97600000</v>
          </cell>
          <cell r="BJ200">
            <v>97600000</v>
          </cell>
          <cell r="BK200">
            <v>97600000</v>
          </cell>
          <cell r="BL200">
            <v>97600000</v>
          </cell>
          <cell r="BM200">
            <v>97600000</v>
          </cell>
          <cell r="BN200">
            <v>97600000</v>
          </cell>
          <cell r="BO200">
            <v>97600000</v>
          </cell>
          <cell r="BP200">
            <v>97600000</v>
          </cell>
          <cell r="BQ200">
            <v>97600000</v>
          </cell>
          <cell r="BR200">
            <v>97600000</v>
          </cell>
          <cell r="BS200">
            <v>97600000</v>
          </cell>
          <cell r="BT200">
            <v>97600000</v>
          </cell>
          <cell r="BU200">
            <v>97600000</v>
          </cell>
          <cell r="BV200">
            <v>97600000</v>
          </cell>
          <cell r="BW200">
            <v>97600000</v>
          </cell>
          <cell r="BX200">
            <v>97600000</v>
          </cell>
          <cell r="BY200">
            <v>97600000</v>
          </cell>
          <cell r="BZ200">
            <v>97600000</v>
          </cell>
          <cell r="CA200">
            <v>97600000</v>
          </cell>
          <cell r="CB200">
            <v>97600000</v>
          </cell>
          <cell r="CC200">
            <v>97600000</v>
          </cell>
          <cell r="CD200">
            <v>97600000</v>
          </cell>
          <cell r="CE200">
            <v>97600000</v>
          </cell>
          <cell r="CF200">
            <v>97600000</v>
          </cell>
          <cell r="CG200">
            <v>97600000</v>
          </cell>
          <cell r="CH200">
            <v>97600000</v>
          </cell>
          <cell r="CI200">
            <v>97600000</v>
          </cell>
          <cell r="CJ200">
            <v>97600000</v>
          </cell>
          <cell r="CK200">
            <v>97600000</v>
          </cell>
          <cell r="CL200">
            <v>97600000</v>
          </cell>
          <cell r="CM200">
            <v>97600000</v>
          </cell>
          <cell r="CN200">
            <v>97600000</v>
          </cell>
          <cell r="CO200">
            <v>97600000</v>
          </cell>
          <cell r="CP200">
            <v>97600000</v>
          </cell>
        </row>
        <row r="201">
          <cell r="B201" t="str">
            <v>corhcoef34741</v>
          </cell>
          <cell r="D201" t="str">
            <v>OEF</v>
          </cell>
          <cell r="V201">
            <v>64100000</v>
          </cell>
          <cell r="W201">
            <v>64100000</v>
          </cell>
          <cell r="X201">
            <v>64100000</v>
          </cell>
          <cell r="Y201">
            <v>64100000</v>
          </cell>
          <cell r="Z201">
            <v>64100000</v>
          </cell>
          <cell r="AA201">
            <v>64100000</v>
          </cell>
          <cell r="AB201">
            <v>64100000</v>
          </cell>
          <cell r="AC201">
            <v>64100000</v>
          </cell>
          <cell r="AD201">
            <v>64100000</v>
          </cell>
          <cell r="AE201">
            <v>64100000</v>
          </cell>
          <cell r="AF201">
            <v>64100000</v>
          </cell>
          <cell r="AG201">
            <v>64100000</v>
          </cell>
          <cell r="AH201">
            <v>64100000</v>
          </cell>
          <cell r="AI201">
            <v>64100000</v>
          </cell>
          <cell r="AJ201">
            <v>64100000</v>
          </cell>
          <cell r="AK201">
            <v>64100000</v>
          </cell>
          <cell r="AL201">
            <v>64100000</v>
          </cell>
          <cell r="AM201">
            <v>64100000</v>
          </cell>
          <cell r="AN201">
            <v>64100000</v>
          </cell>
          <cell r="AO201">
            <v>64100000</v>
          </cell>
          <cell r="AP201">
            <v>64100000</v>
          </cell>
          <cell r="AQ201">
            <v>64100000</v>
          </cell>
          <cell r="AR201">
            <v>64100000</v>
          </cell>
          <cell r="AS201">
            <v>64100000</v>
          </cell>
          <cell r="AT201">
            <v>64100000</v>
          </cell>
          <cell r="AU201">
            <v>64100000</v>
          </cell>
          <cell r="AV201">
            <v>64100000</v>
          </cell>
          <cell r="AW201">
            <v>64100000</v>
          </cell>
          <cell r="AX201">
            <v>64100000</v>
          </cell>
          <cell r="AY201">
            <v>64100000</v>
          </cell>
          <cell r="AZ201">
            <v>64100000</v>
          </cell>
          <cell r="BA201">
            <v>64100000</v>
          </cell>
          <cell r="BB201">
            <v>64100000</v>
          </cell>
          <cell r="BC201">
            <v>64100000</v>
          </cell>
          <cell r="BD201">
            <v>64100000</v>
          </cell>
          <cell r="BE201">
            <v>64100000</v>
          </cell>
          <cell r="BF201">
            <v>64100000</v>
          </cell>
          <cell r="BG201">
            <v>64100000</v>
          </cell>
          <cell r="BH201">
            <v>64100000</v>
          </cell>
          <cell r="BI201">
            <v>64100000</v>
          </cell>
          <cell r="BJ201">
            <v>64100000</v>
          </cell>
          <cell r="BK201">
            <v>64100000</v>
          </cell>
          <cell r="BL201">
            <v>64100000</v>
          </cell>
          <cell r="BM201">
            <v>64100000</v>
          </cell>
          <cell r="BN201">
            <v>64100000</v>
          </cell>
          <cell r="BO201">
            <v>64100000</v>
          </cell>
          <cell r="BP201">
            <v>64100000</v>
          </cell>
          <cell r="BQ201">
            <v>64100000</v>
          </cell>
          <cell r="BR201">
            <v>64100000</v>
          </cell>
          <cell r="BS201">
            <v>64100000</v>
          </cell>
          <cell r="BT201">
            <v>64100000</v>
          </cell>
          <cell r="BU201">
            <v>64100000</v>
          </cell>
          <cell r="BV201">
            <v>64100000</v>
          </cell>
          <cell r="BW201">
            <v>64100000</v>
          </cell>
          <cell r="BX201">
            <v>64100000</v>
          </cell>
          <cell r="BY201">
            <v>64100000</v>
          </cell>
          <cell r="BZ201">
            <v>64100000</v>
          </cell>
          <cell r="CA201">
            <v>64100000</v>
          </cell>
          <cell r="CB201">
            <v>64100000</v>
          </cell>
          <cell r="CC201">
            <v>64100000</v>
          </cell>
          <cell r="CD201">
            <v>64100000</v>
          </cell>
          <cell r="CE201">
            <v>64100000</v>
          </cell>
          <cell r="CF201">
            <v>64100000</v>
          </cell>
          <cell r="CG201">
            <v>64100000</v>
          </cell>
          <cell r="CH201">
            <v>64100000</v>
          </cell>
          <cell r="CI201">
            <v>64100000</v>
          </cell>
          <cell r="CJ201">
            <v>64100000</v>
          </cell>
          <cell r="CK201">
            <v>64100000</v>
          </cell>
          <cell r="CL201">
            <v>64100000</v>
          </cell>
          <cell r="CM201">
            <v>64100000</v>
          </cell>
          <cell r="CN201">
            <v>64100000</v>
          </cell>
          <cell r="CO201">
            <v>64100000</v>
          </cell>
          <cell r="CP201">
            <v>64100000</v>
          </cell>
        </row>
        <row r="202">
          <cell r="B202" t="str">
            <v>huncoef28262</v>
          </cell>
          <cell r="D202" t="str">
            <v>OEF</v>
          </cell>
          <cell r="V202">
            <v>43400000</v>
          </cell>
          <cell r="W202">
            <v>43400000</v>
          </cell>
          <cell r="X202">
            <v>43400000</v>
          </cell>
          <cell r="Y202">
            <v>43400000</v>
          </cell>
          <cell r="Z202">
            <v>43400000</v>
          </cell>
          <cell r="AA202">
            <v>43400000</v>
          </cell>
          <cell r="AB202">
            <v>43400000</v>
          </cell>
          <cell r="AC202">
            <v>43400000</v>
          </cell>
          <cell r="AD202">
            <v>43400000</v>
          </cell>
          <cell r="AE202">
            <v>43400000</v>
          </cell>
          <cell r="AF202">
            <v>43400000</v>
          </cell>
          <cell r="AG202">
            <v>43400000</v>
          </cell>
          <cell r="AH202">
            <v>43400000</v>
          </cell>
          <cell r="AI202">
            <v>43400000</v>
          </cell>
          <cell r="AJ202">
            <v>43400000</v>
          </cell>
          <cell r="AK202">
            <v>43400000</v>
          </cell>
          <cell r="AL202">
            <v>43400000</v>
          </cell>
          <cell r="AM202">
            <v>43400000</v>
          </cell>
          <cell r="AN202">
            <v>43400000</v>
          </cell>
          <cell r="AO202">
            <v>43400000</v>
          </cell>
          <cell r="AP202">
            <v>43400000</v>
          </cell>
          <cell r="AQ202">
            <v>43400000</v>
          </cell>
          <cell r="AR202">
            <v>43400000</v>
          </cell>
          <cell r="AS202">
            <v>43400000</v>
          </cell>
          <cell r="AT202">
            <v>43400000</v>
          </cell>
          <cell r="AU202">
            <v>43400000</v>
          </cell>
          <cell r="AV202">
            <v>43400000</v>
          </cell>
          <cell r="AW202">
            <v>43400000</v>
          </cell>
          <cell r="AX202">
            <v>43400000</v>
          </cell>
          <cell r="AY202">
            <v>43400000</v>
          </cell>
          <cell r="AZ202">
            <v>43400000</v>
          </cell>
          <cell r="BA202">
            <v>43400000</v>
          </cell>
          <cell r="BB202">
            <v>43400000</v>
          </cell>
          <cell r="BC202">
            <v>43400000</v>
          </cell>
          <cell r="BD202">
            <v>43400000</v>
          </cell>
          <cell r="BE202">
            <v>43400000</v>
          </cell>
          <cell r="BF202">
            <v>43400000</v>
          </cell>
          <cell r="BG202">
            <v>43400000</v>
          </cell>
          <cell r="BH202">
            <v>43400000</v>
          </cell>
          <cell r="BI202">
            <v>43400000</v>
          </cell>
          <cell r="BJ202">
            <v>43400000</v>
          </cell>
          <cell r="BK202">
            <v>43400000</v>
          </cell>
          <cell r="BL202">
            <v>43400000</v>
          </cell>
          <cell r="BM202">
            <v>43400000</v>
          </cell>
          <cell r="BN202">
            <v>43400000</v>
          </cell>
          <cell r="BO202">
            <v>43400000</v>
          </cell>
          <cell r="BP202">
            <v>43400000</v>
          </cell>
          <cell r="BQ202">
            <v>43400000</v>
          </cell>
          <cell r="BR202">
            <v>43400000</v>
          </cell>
          <cell r="BS202">
            <v>43400000</v>
          </cell>
          <cell r="BT202">
            <v>43400000</v>
          </cell>
          <cell r="BU202">
            <v>43400000</v>
          </cell>
          <cell r="BV202">
            <v>43400000</v>
          </cell>
          <cell r="BW202">
            <v>43400000</v>
          </cell>
          <cell r="BX202">
            <v>43400000</v>
          </cell>
          <cell r="BY202">
            <v>43400000</v>
          </cell>
          <cell r="BZ202">
            <v>43400000</v>
          </cell>
          <cell r="CA202">
            <v>43400000</v>
          </cell>
          <cell r="CB202">
            <v>43400000</v>
          </cell>
          <cell r="CC202">
            <v>43400000</v>
          </cell>
          <cell r="CD202">
            <v>43400000</v>
          </cell>
          <cell r="CE202">
            <v>43400000</v>
          </cell>
          <cell r="CF202">
            <v>43400000</v>
          </cell>
          <cell r="CG202">
            <v>43400000</v>
          </cell>
          <cell r="CH202">
            <v>43400000</v>
          </cell>
          <cell r="CI202">
            <v>43400000</v>
          </cell>
          <cell r="CJ202">
            <v>43400000</v>
          </cell>
          <cell r="CK202">
            <v>43400000</v>
          </cell>
          <cell r="CL202">
            <v>43400000</v>
          </cell>
          <cell r="CM202">
            <v>43400000</v>
          </cell>
          <cell r="CN202">
            <v>43400000</v>
          </cell>
          <cell r="CO202">
            <v>43400000</v>
          </cell>
          <cell r="CP202">
            <v>43400000</v>
          </cell>
        </row>
        <row r="203">
          <cell r="B203" t="str">
            <v>ridvoef76116</v>
          </cell>
          <cell r="D203" t="str">
            <v>OEF</v>
          </cell>
          <cell r="V203">
            <v>39800000</v>
          </cell>
          <cell r="W203">
            <v>39800000</v>
          </cell>
          <cell r="X203">
            <v>39800000</v>
          </cell>
          <cell r="Y203">
            <v>39800000</v>
          </cell>
          <cell r="Z203">
            <v>39800000</v>
          </cell>
          <cell r="AA203">
            <v>39800000</v>
          </cell>
          <cell r="AB203">
            <v>39800000</v>
          </cell>
          <cell r="AC203">
            <v>39800000</v>
          </cell>
          <cell r="AD203">
            <v>39800000</v>
          </cell>
          <cell r="AE203">
            <v>39800000</v>
          </cell>
          <cell r="AF203">
            <v>39800000</v>
          </cell>
          <cell r="AG203">
            <v>39800000</v>
          </cell>
          <cell r="AH203">
            <v>39800000</v>
          </cell>
          <cell r="AI203">
            <v>39800000</v>
          </cell>
          <cell r="AJ203">
            <v>39800000</v>
          </cell>
          <cell r="AK203">
            <v>39800000</v>
          </cell>
          <cell r="AL203">
            <v>39800000</v>
          </cell>
          <cell r="AM203">
            <v>39800000</v>
          </cell>
          <cell r="AN203">
            <v>39800000</v>
          </cell>
          <cell r="AO203">
            <v>39800000</v>
          </cell>
          <cell r="AP203">
            <v>39800000</v>
          </cell>
          <cell r="AQ203">
            <v>39800000</v>
          </cell>
          <cell r="AR203">
            <v>39800000</v>
          </cell>
          <cell r="AS203">
            <v>39800000</v>
          </cell>
          <cell r="AT203">
            <v>39800000</v>
          </cell>
          <cell r="AU203">
            <v>39800000</v>
          </cell>
          <cell r="AV203">
            <v>39800000</v>
          </cell>
          <cell r="AW203">
            <v>39800000</v>
          </cell>
          <cell r="AX203">
            <v>39800000</v>
          </cell>
          <cell r="AY203">
            <v>39800000</v>
          </cell>
          <cell r="AZ203">
            <v>39800000</v>
          </cell>
          <cell r="BA203">
            <v>39800000</v>
          </cell>
          <cell r="BB203">
            <v>39800000</v>
          </cell>
          <cell r="BC203">
            <v>39800000</v>
          </cell>
          <cell r="BD203">
            <v>39800000</v>
          </cell>
          <cell r="BE203">
            <v>39800000</v>
          </cell>
          <cell r="BF203">
            <v>39800000</v>
          </cell>
          <cell r="BG203">
            <v>39800000</v>
          </cell>
          <cell r="BH203">
            <v>39800000</v>
          </cell>
          <cell r="BI203">
            <v>39800000</v>
          </cell>
          <cell r="BJ203">
            <v>39800000</v>
          </cell>
          <cell r="BK203">
            <v>39800000</v>
          </cell>
          <cell r="BL203">
            <v>39800000</v>
          </cell>
          <cell r="BM203">
            <v>39800000</v>
          </cell>
          <cell r="BN203">
            <v>39800000</v>
          </cell>
          <cell r="BO203">
            <v>39800000</v>
          </cell>
          <cell r="BP203">
            <v>39800000</v>
          </cell>
          <cell r="BQ203">
            <v>39800000</v>
          </cell>
          <cell r="BR203">
            <v>39800000</v>
          </cell>
          <cell r="BS203">
            <v>39800000</v>
          </cell>
          <cell r="BT203">
            <v>39800000</v>
          </cell>
          <cell r="BU203">
            <v>39800000</v>
          </cell>
          <cell r="BV203">
            <v>39800000</v>
          </cell>
          <cell r="BW203">
            <v>39800000</v>
          </cell>
          <cell r="BX203">
            <v>39800000</v>
          </cell>
          <cell r="BY203">
            <v>39800000</v>
          </cell>
          <cell r="BZ203">
            <v>39800000</v>
          </cell>
          <cell r="CA203">
            <v>39800000</v>
          </cell>
          <cell r="CB203">
            <v>39800000</v>
          </cell>
          <cell r="CC203">
            <v>39800000</v>
          </cell>
          <cell r="CD203">
            <v>39800000</v>
          </cell>
          <cell r="CE203">
            <v>39800000</v>
          </cell>
          <cell r="CF203">
            <v>39800000</v>
          </cell>
          <cell r="CG203">
            <v>39800000</v>
          </cell>
          <cell r="CH203">
            <v>39800000</v>
          </cell>
          <cell r="CI203">
            <v>39800000</v>
          </cell>
          <cell r="CJ203">
            <v>39800000</v>
          </cell>
          <cell r="CK203">
            <v>39800000</v>
          </cell>
          <cell r="CL203">
            <v>39800000</v>
          </cell>
          <cell r="CM203">
            <v>39800000</v>
          </cell>
          <cell r="CN203">
            <v>39800000</v>
          </cell>
          <cell r="CO203">
            <v>39800000</v>
          </cell>
          <cell r="CP203">
            <v>39800000</v>
          </cell>
        </row>
        <row r="204">
          <cell r="B204" t="str">
            <v>sarpmoef28105</v>
          </cell>
          <cell r="D204" t="str">
            <v>OEF</v>
          </cell>
          <cell r="V204">
            <v>60400000</v>
          </cell>
          <cell r="W204">
            <v>60400000</v>
          </cell>
          <cell r="X204">
            <v>60400000</v>
          </cell>
          <cell r="Y204">
            <v>60400000</v>
          </cell>
          <cell r="Z204">
            <v>60400000</v>
          </cell>
          <cell r="AA204">
            <v>60400000</v>
          </cell>
          <cell r="AB204">
            <v>60400000</v>
          </cell>
          <cell r="AC204">
            <v>60400000</v>
          </cell>
          <cell r="AD204">
            <v>60400000</v>
          </cell>
          <cell r="AE204">
            <v>60400000</v>
          </cell>
          <cell r="AF204">
            <v>60400000</v>
          </cell>
          <cell r="AG204">
            <v>60400000</v>
          </cell>
          <cell r="AH204">
            <v>60400000</v>
          </cell>
          <cell r="AI204">
            <v>60400000</v>
          </cell>
          <cell r="AJ204">
            <v>60400000</v>
          </cell>
          <cell r="AK204">
            <v>60400000</v>
          </cell>
          <cell r="AL204">
            <v>60400000</v>
          </cell>
          <cell r="AM204">
            <v>60400000</v>
          </cell>
          <cell r="AN204">
            <v>60400000</v>
          </cell>
          <cell r="AO204">
            <v>60400000</v>
          </cell>
          <cell r="AP204">
            <v>60400000</v>
          </cell>
          <cell r="AQ204">
            <v>60400000</v>
          </cell>
          <cell r="AR204">
            <v>60400000</v>
          </cell>
          <cell r="AS204">
            <v>60400000</v>
          </cell>
          <cell r="AT204">
            <v>60400000</v>
          </cell>
          <cell r="AU204">
            <v>60400000</v>
          </cell>
          <cell r="AV204">
            <v>60400000</v>
          </cell>
          <cell r="AW204">
            <v>60400000</v>
          </cell>
          <cell r="AX204">
            <v>60400000</v>
          </cell>
          <cell r="AY204">
            <v>60400000</v>
          </cell>
          <cell r="AZ204">
            <v>60400000</v>
          </cell>
          <cell r="BA204">
            <v>60400000</v>
          </cell>
          <cell r="BB204">
            <v>60400000</v>
          </cell>
          <cell r="BC204">
            <v>60400000</v>
          </cell>
          <cell r="BD204">
            <v>60400000</v>
          </cell>
          <cell r="BE204">
            <v>60400000</v>
          </cell>
          <cell r="BF204">
            <v>60400000</v>
          </cell>
          <cell r="BG204">
            <v>60400000</v>
          </cell>
          <cell r="BH204">
            <v>60400000</v>
          </cell>
          <cell r="BI204">
            <v>60400000</v>
          </cell>
          <cell r="BJ204">
            <v>60400000</v>
          </cell>
          <cell r="BK204">
            <v>60400000</v>
          </cell>
          <cell r="BL204">
            <v>60400000</v>
          </cell>
          <cell r="BM204">
            <v>60400000</v>
          </cell>
          <cell r="BN204">
            <v>60400000</v>
          </cell>
          <cell r="BO204">
            <v>60400000</v>
          </cell>
          <cell r="BP204">
            <v>60400000</v>
          </cell>
          <cell r="BQ204">
            <v>60400000</v>
          </cell>
          <cell r="BR204">
            <v>60400000</v>
          </cell>
          <cell r="BS204">
            <v>60400000</v>
          </cell>
          <cell r="BT204">
            <v>60400000</v>
          </cell>
          <cell r="BU204">
            <v>60400000</v>
          </cell>
          <cell r="BV204">
            <v>60400000</v>
          </cell>
          <cell r="BW204">
            <v>60400000</v>
          </cell>
          <cell r="BX204">
            <v>60400000</v>
          </cell>
          <cell r="BY204">
            <v>60400000</v>
          </cell>
          <cell r="BZ204">
            <v>60400000</v>
          </cell>
          <cell r="CA204">
            <v>60400000</v>
          </cell>
          <cell r="CB204">
            <v>60400000</v>
          </cell>
          <cell r="CC204">
            <v>60400000</v>
          </cell>
          <cell r="CD204">
            <v>60400000</v>
          </cell>
          <cell r="CE204">
            <v>60400000</v>
          </cell>
          <cell r="CF204">
            <v>60400000</v>
          </cell>
          <cell r="CG204">
            <v>60400000</v>
          </cell>
          <cell r="CH204">
            <v>60400000</v>
          </cell>
          <cell r="CI204">
            <v>60400000</v>
          </cell>
          <cell r="CJ204">
            <v>60400000</v>
          </cell>
          <cell r="CK204">
            <v>60400000</v>
          </cell>
          <cell r="CL204">
            <v>60400000</v>
          </cell>
          <cell r="CM204">
            <v>60400000</v>
          </cell>
          <cell r="CN204">
            <v>60400000</v>
          </cell>
          <cell r="CO204">
            <v>60400000</v>
          </cell>
          <cell r="CP204">
            <v>60400000</v>
          </cell>
        </row>
        <row r="205">
          <cell r="B205" t="str">
            <v>brisoef75056</v>
          </cell>
          <cell r="D205" t="str">
            <v>OEF</v>
          </cell>
          <cell r="V205">
            <v>53500000</v>
          </cell>
          <cell r="W205">
            <v>53500000</v>
          </cell>
          <cell r="X205">
            <v>53500000</v>
          </cell>
          <cell r="Y205">
            <v>53500000</v>
          </cell>
          <cell r="Z205">
            <v>53500000</v>
          </cell>
          <cell r="AA205">
            <v>53500000</v>
          </cell>
          <cell r="AB205">
            <v>53500000</v>
          </cell>
          <cell r="AC205">
            <v>53500000</v>
          </cell>
          <cell r="AD205">
            <v>53500000</v>
          </cell>
          <cell r="AE205">
            <v>53500000</v>
          </cell>
          <cell r="AF205">
            <v>53500000</v>
          </cell>
          <cell r="AG205">
            <v>53500000</v>
          </cell>
          <cell r="AH205">
            <v>53500000</v>
          </cell>
          <cell r="AI205">
            <v>53500000</v>
          </cell>
          <cell r="AJ205">
            <v>53500000</v>
          </cell>
          <cell r="AK205">
            <v>53500000</v>
          </cell>
          <cell r="AL205">
            <v>53500000</v>
          </cell>
          <cell r="AM205">
            <v>53500000</v>
          </cell>
          <cell r="AN205">
            <v>53500000</v>
          </cell>
          <cell r="AO205">
            <v>53500000</v>
          </cell>
          <cell r="AP205">
            <v>53500000</v>
          </cell>
          <cell r="AQ205">
            <v>53500000</v>
          </cell>
          <cell r="AR205">
            <v>53500000</v>
          </cell>
          <cell r="AS205">
            <v>53500000</v>
          </cell>
          <cell r="AT205">
            <v>53500000</v>
          </cell>
          <cell r="AU205">
            <v>53500000</v>
          </cell>
          <cell r="AV205">
            <v>53500000</v>
          </cell>
          <cell r="AW205">
            <v>53500000</v>
          </cell>
          <cell r="AX205">
            <v>53500000</v>
          </cell>
          <cell r="AY205">
            <v>53500000</v>
          </cell>
          <cell r="AZ205">
            <v>53500000</v>
          </cell>
          <cell r="BA205">
            <v>53500000</v>
          </cell>
          <cell r="BB205">
            <v>53500000</v>
          </cell>
          <cell r="BC205">
            <v>53500000</v>
          </cell>
          <cell r="BD205">
            <v>53500000</v>
          </cell>
          <cell r="BE205">
            <v>53500000</v>
          </cell>
          <cell r="BF205">
            <v>53500000</v>
          </cell>
          <cell r="BG205">
            <v>53500000</v>
          </cell>
          <cell r="BH205">
            <v>53500000</v>
          </cell>
          <cell r="BI205">
            <v>53500000</v>
          </cell>
          <cell r="BJ205">
            <v>53500000</v>
          </cell>
          <cell r="BK205">
            <v>53500000</v>
          </cell>
          <cell r="BL205">
            <v>53500000</v>
          </cell>
          <cell r="BM205">
            <v>53500000</v>
          </cell>
          <cell r="BN205">
            <v>53500000</v>
          </cell>
          <cell r="BO205">
            <v>53500000</v>
          </cell>
          <cell r="BP205">
            <v>53500000</v>
          </cell>
          <cell r="BQ205">
            <v>53500000</v>
          </cell>
          <cell r="BR205">
            <v>53500000</v>
          </cell>
          <cell r="BS205">
            <v>53500000</v>
          </cell>
          <cell r="BT205">
            <v>53500000</v>
          </cell>
          <cell r="BU205">
            <v>53500000</v>
          </cell>
          <cell r="BV205">
            <v>53500000</v>
          </cell>
          <cell r="BW205">
            <v>53500000</v>
          </cell>
          <cell r="BX205">
            <v>53500000</v>
          </cell>
          <cell r="BY205">
            <v>53500000</v>
          </cell>
          <cell r="BZ205">
            <v>53500000</v>
          </cell>
          <cell r="CA205">
            <v>53500000</v>
          </cell>
          <cell r="CB205">
            <v>53500000</v>
          </cell>
          <cell r="CC205">
            <v>53500000</v>
          </cell>
          <cell r="CD205">
            <v>53500000</v>
          </cell>
          <cell r="CE205">
            <v>53500000</v>
          </cell>
          <cell r="CF205">
            <v>53500000</v>
          </cell>
          <cell r="CG205">
            <v>53500000</v>
          </cell>
          <cell r="CH205">
            <v>53500000</v>
          </cell>
          <cell r="CI205">
            <v>53500000</v>
          </cell>
          <cell r="CJ205">
            <v>53500000</v>
          </cell>
          <cell r="CK205">
            <v>53500000</v>
          </cell>
          <cell r="CL205">
            <v>53500000</v>
          </cell>
          <cell r="CM205">
            <v>53500000</v>
          </cell>
          <cell r="CN205">
            <v>53500000</v>
          </cell>
          <cell r="CO205">
            <v>53500000</v>
          </cell>
          <cell r="CP205">
            <v>53500000</v>
          </cell>
        </row>
        <row r="206">
          <cell r="B206" t="str">
            <v>poinoef28217</v>
          </cell>
          <cell r="D206" t="str">
            <v>OEF</v>
          </cell>
          <cell r="V206">
            <v>53500000</v>
          </cell>
          <cell r="W206">
            <v>53500000</v>
          </cell>
          <cell r="X206">
            <v>53500000</v>
          </cell>
          <cell r="Y206">
            <v>53500000</v>
          </cell>
          <cell r="Z206">
            <v>53500000</v>
          </cell>
          <cell r="AA206">
            <v>53500000</v>
          </cell>
          <cell r="AB206">
            <v>53500000</v>
          </cell>
          <cell r="AC206">
            <v>53500000</v>
          </cell>
          <cell r="AD206">
            <v>53500000</v>
          </cell>
          <cell r="AE206">
            <v>53500000</v>
          </cell>
          <cell r="AF206">
            <v>53500000</v>
          </cell>
          <cell r="AG206">
            <v>53500000</v>
          </cell>
          <cell r="AH206">
            <v>53500000</v>
          </cell>
          <cell r="AI206">
            <v>53500000</v>
          </cell>
          <cell r="AJ206">
            <v>53500000</v>
          </cell>
          <cell r="AK206">
            <v>53500000</v>
          </cell>
          <cell r="AL206">
            <v>53500000</v>
          </cell>
          <cell r="AM206">
            <v>53500000</v>
          </cell>
          <cell r="AN206">
            <v>53500000</v>
          </cell>
          <cell r="AO206">
            <v>53500000</v>
          </cell>
          <cell r="AP206">
            <v>53500000</v>
          </cell>
          <cell r="AQ206">
            <v>53500000</v>
          </cell>
          <cell r="AR206">
            <v>53500000</v>
          </cell>
          <cell r="AS206">
            <v>53500000</v>
          </cell>
          <cell r="AT206">
            <v>53500000</v>
          </cell>
          <cell r="AU206">
            <v>53500000</v>
          </cell>
          <cell r="AV206">
            <v>53500000</v>
          </cell>
          <cell r="AW206">
            <v>53500000</v>
          </cell>
          <cell r="AX206">
            <v>53500000</v>
          </cell>
          <cell r="AY206">
            <v>53500000</v>
          </cell>
          <cell r="AZ206">
            <v>53500000</v>
          </cell>
          <cell r="BA206">
            <v>53500000</v>
          </cell>
          <cell r="BB206">
            <v>53500000</v>
          </cell>
          <cell r="BC206">
            <v>53500000</v>
          </cell>
          <cell r="BD206">
            <v>53500000</v>
          </cell>
          <cell r="BE206">
            <v>53500000</v>
          </cell>
          <cell r="BF206">
            <v>53500000</v>
          </cell>
          <cell r="BG206">
            <v>53500000</v>
          </cell>
          <cell r="BH206">
            <v>53500000</v>
          </cell>
          <cell r="BI206">
            <v>53500000</v>
          </cell>
          <cell r="BJ206">
            <v>53500000</v>
          </cell>
          <cell r="BK206">
            <v>53500000</v>
          </cell>
          <cell r="BL206">
            <v>53500000</v>
          </cell>
          <cell r="BM206">
            <v>53500000</v>
          </cell>
          <cell r="BN206">
            <v>53500000</v>
          </cell>
          <cell r="BO206">
            <v>53500000</v>
          </cell>
          <cell r="BP206">
            <v>53500000</v>
          </cell>
          <cell r="BQ206">
            <v>53500000</v>
          </cell>
          <cell r="BR206">
            <v>53500000</v>
          </cell>
          <cell r="BS206">
            <v>53500000</v>
          </cell>
          <cell r="BT206">
            <v>53500000</v>
          </cell>
          <cell r="BU206">
            <v>53500000</v>
          </cell>
          <cell r="BV206">
            <v>53500000</v>
          </cell>
          <cell r="BW206">
            <v>53500000</v>
          </cell>
          <cell r="BX206">
            <v>53500000</v>
          </cell>
          <cell r="BY206">
            <v>53500000</v>
          </cell>
          <cell r="BZ206">
            <v>53500000</v>
          </cell>
          <cell r="CA206">
            <v>53500000</v>
          </cell>
          <cell r="CB206">
            <v>53500000</v>
          </cell>
          <cell r="CC206">
            <v>53500000</v>
          </cell>
          <cell r="CD206">
            <v>53500000</v>
          </cell>
          <cell r="CE206">
            <v>53500000</v>
          </cell>
          <cell r="CF206">
            <v>53500000</v>
          </cell>
          <cell r="CG206">
            <v>53500000</v>
          </cell>
          <cell r="CH206">
            <v>53500000</v>
          </cell>
          <cell r="CI206">
            <v>53500000</v>
          </cell>
          <cell r="CJ206">
            <v>53500000</v>
          </cell>
          <cell r="CK206">
            <v>53500000</v>
          </cell>
          <cell r="CL206">
            <v>53500000</v>
          </cell>
          <cell r="CM206">
            <v>53500000</v>
          </cell>
          <cell r="CN206">
            <v>53500000</v>
          </cell>
          <cell r="CO206">
            <v>53500000</v>
          </cell>
          <cell r="CP206">
            <v>53500000</v>
          </cell>
        </row>
        <row r="207">
          <cell r="B207" t="str">
            <v>poroef30096</v>
          </cell>
          <cell r="D207" t="str">
            <v>OEF</v>
          </cell>
          <cell r="V207">
            <v>89200000</v>
          </cell>
          <cell r="W207">
            <v>89200000</v>
          </cell>
          <cell r="X207">
            <v>89200000</v>
          </cell>
          <cell r="Y207">
            <v>89200000</v>
          </cell>
          <cell r="Z207">
            <v>89200000</v>
          </cell>
          <cell r="AA207">
            <v>89200000</v>
          </cell>
          <cell r="AB207">
            <v>89200000</v>
          </cell>
          <cell r="AC207">
            <v>89200000</v>
          </cell>
          <cell r="AD207">
            <v>89200000</v>
          </cell>
          <cell r="AE207">
            <v>89200000</v>
          </cell>
          <cell r="AF207">
            <v>89200000</v>
          </cell>
          <cell r="AG207">
            <v>89200000</v>
          </cell>
          <cell r="AH207">
            <v>89200000</v>
          </cell>
          <cell r="AI207">
            <v>89200000</v>
          </cell>
          <cell r="AJ207">
            <v>89200000</v>
          </cell>
          <cell r="AK207">
            <v>89200000</v>
          </cell>
          <cell r="AL207">
            <v>89200000</v>
          </cell>
          <cell r="AM207">
            <v>89200000</v>
          </cell>
          <cell r="AN207">
            <v>89200000</v>
          </cell>
          <cell r="AO207">
            <v>89200000</v>
          </cell>
          <cell r="AP207">
            <v>89200000</v>
          </cell>
          <cell r="AQ207">
            <v>89200000</v>
          </cell>
          <cell r="AR207">
            <v>89200000</v>
          </cell>
          <cell r="AS207">
            <v>89200000</v>
          </cell>
          <cell r="AT207">
            <v>89200000</v>
          </cell>
          <cell r="AU207">
            <v>89200000</v>
          </cell>
          <cell r="AV207">
            <v>89200000</v>
          </cell>
          <cell r="AW207">
            <v>89200000</v>
          </cell>
          <cell r="AX207">
            <v>89200000</v>
          </cell>
          <cell r="AY207">
            <v>89200000</v>
          </cell>
          <cell r="AZ207">
            <v>89200000</v>
          </cell>
          <cell r="BA207">
            <v>89200000</v>
          </cell>
          <cell r="BB207">
            <v>89200000</v>
          </cell>
          <cell r="BC207">
            <v>89200000</v>
          </cell>
          <cell r="BD207">
            <v>89200000</v>
          </cell>
          <cell r="BE207">
            <v>89200000</v>
          </cell>
          <cell r="BF207">
            <v>89200000</v>
          </cell>
          <cell r="BG207">
            <v>89200000</v>
          </cell>
          <cell r="BH207">
            <v>89200000</v>
          </cell>
          <cell r="BI207">
            <v>89200000</v>
          </cell>
          <cell r="BJ207">
            <v>89200000</v>
          </cell>
          <cell r="BK207">
            <v>89200000</v>
          </cell>
          <cell r="BL207">
            <v>89200000</v>
          </cell>
          <cell r="BM207">
            <v>89200000</v>
          </cell>
          <cell r="BN207">
            <v>89200000</v>
          </cell>
          <cell r="BO207">
            <v>89200000</v>
          </cell>
          <cell r="BP207">
            <v>89200000</v>
          </cell>
          <cell r="BQ207">
            <v>89200000</v>
          </cell>
          <cell r="BR207">
            <v>89200000</v>
          </cell>
          <cell r="BS207">
            <v>89200000</v>
          </cell>
          <cell r="BT207">
            <v>89200000</v>
          </cell>
          <cell r="BU207">
            <v>89200000</v>
          </cell>
          <cell r="BV207">
            <v>89200000</v>
          </cell>
          <cell r="BW207">
            <v>89200000</v>
          </cell>
          <cell r="BX207">
            <v>89200000</v>
          </cell>
          <cell r="BY207">
            <v>89200000</v>
          </cell>
          <cell r="BZ207">
            <v>89200000</v>
          </cell>
          <cell r="CA207">
            <v>89200000</v>
          </cell>
          <cell r="CB207">
            <v>89200000</v>
          </cell>
          <cell r="CC207">
            <v>89200000</v>
          </cell>
          <cell r="CD207">
            <v>89200000</v>
          </cell>
          <cell r="CE207">
            <v>89200000</v>
          </cell>
          <cell r="CF207">
            <v>89200000</v>
          </cell>
          <cell r="CG207">
            <v>89200000</v>
          </cell>
          <cell r="CH207">
            <v>89200000</v>
          </cell>
          <cell r="CI207">
            <v>89200000</v>
          </cell>
          <cell r="CJ207">
            <v>89200000</v>
          </cell>
          <cell r="CK207">
            <v>89200000</v>
          </cell>
          <cell r="CL207">
            <v>89200000</v>
          </cell>
          <cell r="CM207">
            <v>89200000</v>
          </cell>
          <cell r="CN207">
            <v>89200000</v>
          </cell>
          <cell r="CO207">
            <v>89200000</v>
          </cell>
          <cell r="CP207">
            <v>89200000</v>
          </cell>
        </row>
        <row r="208">
          <cell r="B208" t="str">
            <v>regoef28211</v>
          </cell>
          <cell r="D208" t="str">
            <v>OEF</v>
          </cell>
          <cell r="V208">
            <v>28100000</v>
          </cell>
          <cell r="W208">
            <v>28100000</v>
          </cell>
          <cell r="X208">
            <v>28100000</v>
          </cell>
          <cell r="Y208">
            <v>28100000</v>
          </cell>
          <cell r="Z208">
            <v>28100000</v>
          </cell>
          <cell r="AA208">
            <v>28100000</v>
          </cell>
          <cell r="AB208">
            <v>28100000</v>
          </cell>
          <cell r="AC208">
            <v>28100000</v>
          </cell>
          <cell r="AD208">
            <v>28100000</v>
          </cell>
          <cell r="AE208">
            <v>28100000</v>
          </cell>
          <cell r="AF208">
            <v>28100000</v>
          </cell>
          <cell r="AG208">
            <v>28100000</v>
          </cell>
          <cell r="AH208">
            <v>28100000</v>
          </cell>
          <cell r="AI208">
            <v>28100000</v>
          </cell>
          <cell r="AJ208">
            <v>28100000</v>
          </cell>
          <cell r="AK208">
            <v>28100000</v>
          </cell>
          <cell r="AL208">
            <v>28100000</v>
          </cell>
          <cell r="AM208">
            <v>28100000</v>
          </cell>
          <cell r="AN208">
            <v>28100000</v>
          </cell>
          <cell r="AO208">
            <v>28100000</v>
          </cell>
          <cell r="AP208">
            <v>28100000</v>
          </cell>
          <cell r="AQ208">
            <v>28100000</v>
          </cell>
          <cell r="AR208">
            <v>28100000</v>
          </cell>
          <cell r="AS208">
            <v>28100000</v>
          </cell>
          <cell r="AT208">
            <v>28100000</v>
          </cell>
          <cell r="AU208">
            <v>28100000</v>
          </cell>
          <cell r="AV208">
            <v>28100000</v>
          </cell>
          <cell r="AW208">
            <v>28100000</v>
          </cell>
          <cell r="AX208">
            <v>28100000</v>
          </cell>
          <cell r="AY208">
            <v>28100000</v>
          </cell>
          <cell r="AZ208">
            <v>28100000</v>
          </cell>
          <cell r="BA208">
            <v>28100000</v>
          </cell>
          <cell r="BB208">
            <v>28100000</v>
          </cell>
          <cell r="BC208">
            <v>28100000</v>
          </cell>
          <cell r="BD208">
            <v>28100000</v>
          </cell>
          <cell r="BE208">
            <v>28100000</v>
          </cell>
          <cell r="BF208">
            <v>28100000</v>
          </cell>
          <cell r="BG208">
            <v>28100000</v>
          </cell>
          <cell r="BH208">
            <v>28100000</v>
          </cell>
          <cell r="BI208">
            <v>28100000</v>
          </cell>
          <cell r="BJ208">
            <v>28100000</v>
          </cell>
          <cell r="BK208">
            <v>28100000</v>
          </cell>
          <cell r="BL208">
            <v>28100000</v>
          </cell>
          <cell r="BM208">
            <v>28100000</v>
          </cell>
          <cell r="BN208">
            <v>28100000</v>
          </cell>
          <cell r="BO208">
            <v>28100000</v>
          </cell>
          <cell r="BP208">
            <v>28100000</v>
          </cell>
          <cell r="BQ208">
            <v>28100000</v>
          </cell>
          <cell r="BR208">
            <v>28100000</v>
          </cell>
          <cell r="BS208">
            <v>28100000</v>
          </cell>
          <cell r="BT208">
            <v>28100000</v>
          </cell>
          <cell r="BU208">
            <v>28100000</v>
          </cell>
          <cell r="BV208">
            <v>28100000</v>
          </cell>
          <cell r="BW208">
            <v>28100000</v>
          </cell>
          <cell r="BX208">
            <v>28100000</v>
          </cell>
          <cell r="BY208">
            <v>28100000</v>
          </cell>
          <cell r="BZ208">
            <v>28100000</v>
          </cell>
          <cell r="CA208">
            <v>28100000</v>
          </cell>
          <cell r="CB208">
            <v>28100000</v>
          </cell>
          <cell r="CC208">
            <v>28100000</v>
          </cell>
          <cell r="CD208">
            <v>28100000</v>
          </cell>
          <cell r="CE208">
            <v>28100000</v>
          </cell>
          <cell r="CF208">
            <v>28100000</v>
          </cell>
          <cell r="CG208">
            <v>28100000</v>
          </cell>
          <cell r="CH208">
            <v>28100000</v>
          </cell>
          <cell r="CI208">
            <v>28100000</v>
          </cell>
          <cell r="CJ208">
            <v>28100000</v>
          </cell>
          <cell r="CK208">
            <v>28100000</v>
          </cell>
          <cell r="CL208">
            <v>28100000</v>
          </cell>
          <cell r="CM208">
            <v>28100000</v>
          </cell>
          <cell r="CN208">
            <v>28100000</v>
          </cell>
          <cell r="CO208">
            <v>28100000</v>
          </cell>
          <cell r="CP208">
            <v>28100000</v>
          </cell>
        </row>
        <row r="209">
          <cell r="B209" t="str">
            <v>corpn80917</v>
          </cell>
          <cell r="D209" t="str">
            <v>Cortland Powers North</v>
          </cell>
          <cell r="V209">
            <v>68084120.763999999</v>
          </cell>
          <cell r="W209">
            <v>68084120.763999999</v>
          </cell>
          <cell r="X209">
            <v>68084120.763999999</v>
          </cell>
          <cell r="Y209">
            <v>68084120.763999999</v>
          </cell>
          <cell r="Z209">
            <v>68084120.763999999</v>
          </cell>
          <cell r="AA209">
            <v>68084120.763999999</v>
          </cell>
          <cell r="AB209">
            <v>68084120.763999999</v>
          </cell>
          <cell r="AC209">
            <v>68084120.763999999</v>
          </cell>
          <cell r="AD209">
            <v>68084120.763999999</v>
          </cell>
          <cell r="AE209">
            <v>68084120.763999999</v>
          </cell>
          <cell r="AF209">
            <v>68084120.763999999</v>
          </cell>
          <cell r="AG209">
            <v>68084120.763999999</v>
          </cell>
          <cell r="AH209">
            <v>68084120.763999999</v>
          </cell>
          <cell r="AI209">
            <v>68084120.763999999</v>
          </cell>
          <cell r="AJ209">
            <v>68084120.763999999</v>
          </cell>
          <cell r="AK209">
            <v>68084120.763999999</v>
          </cell>
          <cell r="AL209">
            <v>68084120.763999999</v>
          </cell>
          <cell r="AM209">
            <v>68084120.763999999</v>
          </cell>
          <cell r="AN209">
            <v>68084120.763999999</v>
          </cell>
          <cell r="AO209">
            <v>68084120.763999999</v>
          </cell>
          <cell r="AP209">
            <v>68084120.763999999</v>
          </cell>
          <cell r="AQ209">
            <v>68084120.763999999</v>
          </cell>
          <cell r="AR209">
            <v>68084120.763999999</v>
          </cell>
          <cell r="AS209">
            <v>68084120.763999999</v>
          </cell>
          <cell r="AT209">
            <v>68084120.763999999</v>
          </cell>
          <cell r="AU209">
            <v>68084120.763999999</v>
          </cell>
          <cell r="AV209">
            <v>68084120.763999999</v>
          </cell>
          <cell r="AW209">
            <v>68084120.763999999</v>
          </cell>
          <cell r="AX209">
            <v>68084120.763999999</v>
          </cell>
          <cell r="AY209">
            <v>68084120.763999999</v>
          </cell>
          <cell r="AZ209">
            <v>68084120.763999999</v>
          </cell>
          <cell r="BA209">
            <v>68084120.763999999</v>
          </cell>
          <cell r="BB209">
            <v>68084120.763999999</v>
          </cell>
          <cell r="BC209">
            <v>68084120.763999999</v>
          </cell>
          <cell r="BD209">
            <v>68084120.763999999</v>
          </cell>
          <cell r="BE209">
            <v>68084120.763999999</v>
          </cell>
          <cell r="BF209">
            <v>68084120.763999999</v>
          </cell>
          <cell r="BG209">
            <v>68084120.763999999</v>
          </cell>
          <cell r="BH209">
            <v>68084120.763999999</v>
          </cell>
          <cell r="BI209">
            <v>68084120.763999999</v>
          </cell>
          <cell r="BJ209">
            <v>68084120.763999999</v>
          </cell>
          <cell r="BK209">
            <v>68084120.763999999</v>
          </cell>
          <cell r="BL209">
            <v>68084120.763999999</v>
          </cell>
          <cell r="BM209">
            <v>68084120.763999999</v>
          </cell>
          <cell r="BN209">
            <v>68084120.763999999</v>
          </cell>
          <cell r="BO209">
            <v>68084120.763999999</v>
          </cell>
          <cell r="BP209">
            <v>68084120.763999999</v>
          </cell>
          <cell r="BQ209">
            <v>68084120.763999999</v>
          </cell>
          <cell r="BR209">
            <v>68084120.763999999</v>
          </cell>
          <cell r="BS209">
            <v>68084120.763999999</v>
          </cell>
          <cell r="BT209">
            <v>68084120.763999999</v>
          </cell>
          <cell r="BU209">
            <v>68084120.763999999</v>
          </cell>
          <cell r="BV209">
            <v>68084120.763999999</v>
          </cell>
          <cell r="BW209">
            <v>68084120.763999999</v>
          </cell>
          <cell r="BX209">
            <v>68084120.763999999</v>
          </cell>
          <cell r="BY209">
            <v>68084120.763999999</v>
          </cell>
          <cell r="BZ209">
            <v>68084120.763999999</v>
          </cell>
          <cell r="CA209">
            <v>68084120.763999999</v>
          </cell>
          <cell r="CB209">
            <v>68084120.763999999</v>
          </cell>
          <cell r="CC209">
            <v>68084120.763999999</v>
          </cell>
          <cell r="CD209">
            <v>68084120.763999999</v>
          </cell>
          <cell r="CE209">
            <v>68084120.763999999</v>
          </cell>
          <cell r="CF209">
            <v>68084120.763999999</v>
          </cell>
          <cell r="CG209">
            <v>68084120.763999999</v>
          </cell>
          <cell r="CH209">
            <v>68084120.763999999</v>
          </cell>
          <cell r="CI209">
            <v>68084120.763999999</v>
          </cell>
          <cell r="CJ209">
            <v>68084120.763999999</v>
          </cell>
          <cell r="CK209">
            <v>68084120.763999999</v>
          </cell>
          <cell r="CL209">
            <v>68084120.763999999</v>
          </cell>
          <cell r="CM209">
            <v>68084120.763999999</v>
          </cell>
          <cell r="CN209">
            <v>68084120.763999999</v>
          </cell>
          <cell r="CO209">
            <v>68084120.763999999</v>
          </cell>
          <cell r="CP209">
            <v>68084120.763999999</v>
          </cell>
        </row>
        <row r="210">
          <cell r="B210" t="str">
            <v>souto27560</v>
          </cell>
          <cell r="D210" t="str">
            <v>Southern Oaks</v>
          </cell>
          <cell r="V210">
            <v>54029512.746059939</v>
          </cell>
          <cell r="W210">
            <v>54203054.412759937</v>
          </cell>
          <cell r="X210">
            <v>54376596.079459935</v>
          </cell>
          <cell r="Y210">
            <v>54550137.746159941</v>
          </cell>
          <cell r="Z210">
            <v>54723679.412859939</v>
          </cell>
          <cell r="AA210">
            <v>54897221.079559937</v>
          </cell>
          <cell r="AB210">
            <v>55070762.746259935</v>
          </cell>
          <cell r="AC210">
            <v>55244304.412959941</v>
          </cell>
          <cell r="AD210">
            <v>55417846.079659939</v>
          </cell>
          <cell r="AE210">
            <v>55591387.746359937</v>
          </cell>
          <cell r="AF210">
            <v>55764929.413059935</v>
          </cell>
          <cell r="AG210">
            <v>55938471.079759941</v>
          </cell>
          <cell r="AH210">
            <v>56112012.746459939</v>
          </cell>
          <cell r="AI210">
            <v>56112012.746459939</v>
          </cell>
          <cell r="AJ210">
            <v>56112012.746459939</v>
          </cell>
          <cell r="AK210">
            <v>56112012.746459939</v>
          </cell>
          <cell r="AL210">
            <v>56112012.746459939</v>
          </cell>
          <cell r="AM210">
            <v>56112012.746459939</v>
          </cell>
          <cell r="AN210">
            <v>56112012.746459939</v>
          </cell>
          <cell r="AO210">
            <v>56112012.746459939</v>
          </cell>
          <cell r="AP210">
            <v>56112012.746459939</v>
          </cell>
          <cell r="AQ210">
            <v>56112012.746459939</v>
          </cell>
          <cell r="AR210">
            <v>56112012.746459939</v>
          </cell>
          <cell r="AS210">
            <v>56112012.746459939</v>
          </cell>
          <cell r="AT210">
            <v>56112012.746459939</v>
          </cell>
          <cell r="AU210">
            <v>56112012.746459939</v>
          </cell>
          <cell r="AV210">
            <v>56112012.746459939</v>
          </cell>
          <cell r="AW210">
            <v>56112012.746459939</v>
          </cell>
          <cell r="AX210">
            <v>56112012.746459939</v>
          </cell>
          <cell r="AY210">
            <v>56112012.746459939</v>
          </cell>
          <cell r="AZ210">
            <v>56112012.746459939</v>
          </cell>
          <cell r="BA210">
            <v>56112012.746459939</v>
          </cell>
          <cell r="BB210">
            <v>56112012.746459939</v>
          </cell>
          <cell r="BC210">
            <v>56112012.746459939</v>
          </cell>
          <cell r="BD210">
            <v>56112012.746459939</v>
          </cell>
          <cell r="BE210">
            <v>56112012.746459939</v>
          </cell>
          <cell r="BF210">
            <v>56112012.746459939</v>
          </cell>
          <cell r="BG210">
            <v>56112012.746459939</v>
          </cell>
          <cell r="BH210">
            <v>56112012.746459939</v>
          </cell>
          <cell r="BI210">
            <v>56112012.746459939</v>
          </cell>
          <cell r="BJ210">
            <v>56112012.746459939</v>
          </cell>
          <cell r="BK210">
            <v>56112012.746459939</v>
          </cell>
          <cell r="BL210">
            <v>56112012.746459939</v>
          </cell>
          <cell r="BM210">
            <v>56112012.746459939</v>
          </cell>
          <cell r="BN210">
            <v>56112012.746459939</v>
          </cell>
          <cell r="BO210">
            <v>56112012.746459939</v>
          </cell>
          <cell r="BP210">
            <v>56112012.746459939</v>
          </cell>
          <cell r="BQ210">
            <v>56112012.746459939</v>
          </cell>
          <cell r="BR210">
            <v>56112012.746459939</v>
          </cell>
          <cell r="BS210">
            <v>56112012.746459939</v>
          </cell>
          <cell r="BT210">
            <v>56112012.746459939</v>
          </cell>
          <cell r="BU210">
            <v>56112012.746459939</v>
          </cell>
          <cell r="BV210">
            <v>56112012.746459939</v>
          </cell>
          <cell r="BW210">
            <v>56112012.746459939</v>
          </cell>
          <cell r="BX210">
            <v>56112012.746459939</v>
          </cell>
          <cell r="BY210">
            <v>56112012.746459939</v>
          </cell>
          <cell r="BZ210">
            <v>56112012.746459939</v>
          </cell>
          <cell r="CA210">
            <v>56112012.746459939</v>
          </cell>
          <cell r="CB210">
            <v>56112012.746459939</v>
          </cell>
          <cell r="CC210">
            <v>56112012.746459939</v>
          </cell>
          <cell r="CD210">
            <v>56112012.746459939</v>
          </cell>
          <cell r="CE210">
            <v>56112012.746459939</v>
          </cell>
          <cell r="CF210">
            <v>56112012.746459939</v>
          </cell>
          <cell r="CG210">
            <v>56112012.746459939</v>
          </cell>
          <cell r="CH210">
            <v>56112012.746459939</v>
          </cell>
          <cell r="CI210">
            <v>56112012.746459939</v>
          </cell>
          <cell r="CJ210">
            <v>56112012.746459939</v>
          </cell>
          <cell r="CK210">
            <v>56112012.746459939</v>
          </cell>
          <cell r="CL210">
            <v>56112012.746459939</v>
          </cell>
          <cell r="CM210">
            <v>56112012.746459939</v>
          </cell>
          <cell r="CN210">
            <v>56112012.746459939</v>
          </cell>
          <cell r="CO210">
            <v>56112012.746459939</v>
          </cell>
          <cell r="CP210">
            <v>56112012.746459939</v>
          </cell>
        </row>
        <row r="211">
          <cell r="B211" t="str">
            <v>exchnhyld30341</v>
          </cell>
          <cell r="D211" t="str">
            <v>Yieldco II</v>
          </cell>
          <cell r="V211">
            <v>97815206.778947368</v>
          </cell>
          <cell r="W211">
            <v>97703316.945709288</v>
          </cell>
          <cell r="X211">
            <v>101946462.67132868</v>
          </cell>
          <cell r="Y211">
            <v>102796347.7696335</v>
          </cell>
          <cell r="Z211">
            <v>103496075.62369338</v>
          </cell>
          <cell r="AA211">
            <v>102579122.56695651</v>
          </cell>
          <cell r="AB211">
            <v>102555557</v>
          </cell>
          <cell r="AC211">
            <v>102818585.57365686</v>
          </cell>
          <cell r="AD211">
            <v>102672964.83737023</v>
          </cell>
          <cell r="AE211">
            <v>102712224.49740933</v>
          </cell>
          <cell r="AF211">
            <v>102558243.66206896</v>
          </cell>
          <cell r="AG211">
            <v>102190514.313253</v>
          </cell>
          <cell r="AH211">
            <v>101535419.13402061</v>
          </cell>
          <cell r="AI211">
            <v>101387029.21440823</v>
          </cell>
          <cell r="AJ211">
            <v>101324875.56164382</v>
          </cell>
          <cell r="AK211">
            <v>101348636.73846152</v>
          </cell>
          <cell r="AL211">
            <v>101335513.20819113</v>
          </cell>
          <cell r="AM211">
            <v>101285585.9693356</v>
          </cell>
          <cell r="AN211">
            <v>101198925.67346938</v>
          </cell>
          <cell r="AO211">
            <v>101075893.5483871</v>
          </cell>
          <cell r="AP211">
            <v>100916607.78305085</v>
          </cell>
          <cell r="AQ211">
            <v>100721200.20304567</v>
          </cell>
          <cell r="AR211">
            <v>100468821.34459461</v>
          </cell>
          <cell r="AS211">
            <v>100159771.14333896</v>
          </cell>
          <cell r="AT211">
            <v>99794350</v>
          </cell>
          <cell r="AU211">
            <v>99369022.689075634</v>
          </cell>
          <cell r="AV211">
            <v>98884222.308724836</v>
          </cell>
          <cell r="AW211">
            <v>98340383.63819094</v>
          </cell>
          <cell r="AX211">
            <v>98000875.926421404</v>
          </cell>
          <cell r="AY211">
            <v>97864764.641068459</v>
          </cell>
          <cell r="AZ211">
            <v>97931133.239999995</v>
          </cell>
          <cell r="BA211">
            <v>98033635.527454227</v>
          </cell>
          <cell r="BB211">
            <v>98172263.720930248</v>
          </cell>
          <cell r="BC211">
            <v>98347024.238805965</v>
          </cell>
          <cell r="BD211">
            <v>98435082.635761589</v>
          </cell>
          <cell r="BE211">
            <v>98436509.851239666</v>
          </cell>
          <cell r="BF211">
            <v>98351376.772277221</v>
          </cell>
          <cell r="BG211">
            <v>98304085.245469525</v>
          </cell>
          <cell r="BH211">
            <v>98294535.710526317</v>
          </cell>
          <cell r="BI211">
            <v>98322638.955665022</v>
          </cell>
          <cell r="BJ211">
            <v>98349892.229508191</v>
          </cell>
          <cell r="BK211">
            <v>98376292.635024562</v>
          </cell>
          <cell r="BL211">
            <v>98401839.823529422</v>
          </cell>
          <cell r="BM211">
            <v>98436846.831973895</v>
          </cell>
          <cell r="BN211">
            <v>98481296.697068408</v>
          </cell>
          <cell r="BO211">
            <v>98535179.707317084</v>
          </cell>
          <cell r="BP211">
            <v>98578757.571428567</v>
          </cell>
          <cell r="BQ211">
            <v>98612044.220421404</v>
          </cell>
          <cell r="BR211">
            <v>98635039.572815552</v>
          </cell>
          <cell r="BS211">
            <v>98657786.151857838</v>
          </cell>
          <cell r="BT211">
            <v>98680287.483870953</v>
          </cell>
          <cell r="BU211">
            <v>98702540.057971016</v>
          </cell>
          <cell r="BV211">
            <v>98724547.446945339</v>
          </cell>
          <cell r="BW211">
            <v>98746306.266452655</v>
          </cell>
          <cell r="BX211">
            <v>98767819.961538464</v>
          </cell>
          <cell r="BY211">
            <v>98788803.955199972</v>
          </cell>
          <cell r="BZ211">
            <v>98809258.600638986</v>
          </cell>
          <cell r="CA211">
            <v>98829181.779904306</v>
          </cell>
          <cell r="CB211">
            <v>98859782.751592353</v>
          </cell>
          <cell r="CC211">
            <v>98901035.027027026</v>
          </cell>
          <cell r="CD211">
            <v>-2348571.4285714282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</row>
        <row r="212">
          <cell r="B212" t="str">
            <v>capcw28273</v>
          </cell>
          <cell r="D212" t="str">
            <v>Capital Crossing at Whitehall</v>
          </cell>
          <cell r="V212">
            <v>55383017.958558559</v>
          </cell>
          <cell r="W212">
            <v>55383017.958558559</v>
          </cell>
          <cell r="X212">
            <v>55383017.958558559</v>
          </cell>
          <cell r="Y212">
            <v>55383017.958558559</v>
          </cell>
          <cell r="Z212">
            <v>55383017.958558559</v>
          </cell>
          <cell r="AA212">
            <v>55383017.958558559</v>
          </cell>
          <cell r="AB212">
            <v>55383017.958558559</v>
          </cell>
          <cell r="AC212">
            <v>55383017.958558559</v>
          </cell>
          <cell r="AD212">
            <v>55383017.958558559</v>
          </cell>
          <cell r="AE212">
            <v>55383017.958558559</v>
          </cell>
          <cell r="AF212">
            <v>55383017.958558559</v>
          </cell>
          <cell r="AG212">
            <v>55383017.958558559</v>
          </cell>
          <cell r="AH212">
            <v>55383017.958558559</v>
          </cell>
          <cell r="AI212">
            <v>55383017.958558559</v>
          </cell>
          <cell r="AJ212">
            <v>55383017.958558559</v>
          </cell>
          <cell r="AK212">
            <v>55383017.958558559</v>
          </cell>
          <cell r="AL212">
            <v>55383017.958558559</v>
          </cell>
          <cell r="AM212">
            <v>55383017.958558559</v>
          </cell>
          <cell r="AN212">
            <v>55383017.958558559</v>
          </cell>
          <cell r="AO212">
            <v>55383017.958558559</v>
          </cell>
          <cell r="AP212">
            <v>55383017.958558559</v>
          </cell>
          <cell r="AQ212">
            <v>55383017.958558559</v>
          </cell>
          <cell r="AR212">
            <v>55383017.958558559</v>
          </cell>
          <cell r="AS212">
            <v>55383017.958558559</v>
          </cell>
          <cell r="AT212">
            <v>55383017.958558559</v>
          </cell>
          <cell r="AU212">
            <v>55383017.958558559</v>
          </cell>
          <cell r="AV212">
            <v>55383017.958558559</v>
          </cell>
          <cell r="AW212">
            <v>55383017.958558559</v>
          </cell>
          <cell r="AX212">
            <v>55383017.958558559</v>
          </cell>
          <cell r="AY212">
            <v>55383017.958558559</v>
          </cell>
          <cell r="AZ212">
            <v>55383017.958558559</v>
          </cell>
          <cell r="BA212">
            <v>55383017.958558559</v>
          </cell>
          <cell r="BB212">
            <v>55383017.958558559</v>
          </cell>
          <cell r="BC212">
            <v>55383017.958558559</v>
          </cell>
          <cell r="BD212">
            <v>55383017.958558559</v>
          </cell>
          <cell r="BE212">
            <v>55383017.958558559</v>
          </cell>
          <cell r="BF212">
            <v>55383017.958558559</v>
          </cell>
          <cell r="BG212">
            <v>55383017.958558559</v>
          </cell>
          <cell r="BH212">
            <v>55383017.958558559</v>
          </cell>
          <cell r="BI212">
            <v>55383017.958558559</v>
          </cell>
          <cell r="BJ212">
            <v>55383017.958558559</v>
          </cell>
          <cell r="BK212">
            <v>55383017.958558559</v>
          </cell>
          <cell r="BL212">
            <v>55383017.958558559</v>
          </cell>
          <cell r="BM212">
            <v>55383017.958558559</v>
          </cell>
          <cell r="BN212">
            <v>55383017.958558559</v>
          </cell>
          <cell r="BO212">
            <v>55383017.958558559</v>
          </cell>
          <cell r="BP212">
            <v>55383017.958558559</v>
          </cell>
          <cell r="BQ212">
            <v>55383017.958558559</v>
          </cell>
          <cell r="BR212">
            <v>55383017.958558559</v>
          </cell>
          <cell r="BS212">
            <v>55383017.958558559</v>
          </cell>
          <cell r="BT212">
            <v>55383017.958558559</v>
          </cell>
          <cell r="BU212">
            <v>55383017.958558559</v>
          </cell>
          <cell r="BV212">
            <v>55383017.958558559</v>
          </cell>
          <cell r="BW212">
            <v>55383017.958558559</v>
          </cell>
          <cell r="BX212">
            <v>55383017.958558559</v>
          </cell>
          <cell r="BY212">
            <v>55383017.958558559</v>
          </cell>
          <cell r="BZ212">
            <v>55383017.958558559</v>
          </cell>
          <cell r="CA212">
            <v>55383017.958558559</v>
          </cell>
          <cell r="CB212">
            <v>55383017.958558559</v>
          </cell>
          <cell r="CC212">
            <v>55383017.958558559</v>
          </cell>
          <cell r="CD212">
            <v>55383017.958558559</v>
          </cell>
          <cell r="CE212">
            <v>55383017.958558559</v>
          </cell>
          <cell r="CF212">
            <v>55383017.958558559</v>
          </cell>
          <cell r="CG212">
            <v>55383017.958558559</v>
          </cell>
          <cell r="CH212">
            <v>55383017.958558559</v>
          </cell>
          <cell r="CI212">
            <v>55383017.958558559</v>
          </cell>
          <cell r="CJ212">
            <v>55383017.958558559</v>
          </cell>
          <cell r="CK212">
            <v>55383017.958558559</v>
          </cell>
          <cell r="CL212">
            <v>55383017.958558559</v>
          </cell>
          <cell r="CM212">
            <v>55383017.958558559</v>
          </cell>
          <cell r="CN212">
            <v>55383017.958558559</v>
          </cell>
          <cell r="CO212">
            <v>55383017.958558559</v>
          </cell>
          <cell r="CP212">
            <v>55383017.958558559</v>
          </cell>
        </row>
        <row r="213">
          <cell r="B213" t="str">
            <v>dompp30326</v>
          </cell>
          <cell r="D213" t="str">
            <v>CBREi</v>
          </cell>
          <cell r="V213">
            <v>79668211</v>
          </cell>
          <cell r="W213">
            <v>79668211</v>
          </cell>
          <cell r="X213">
            <v>79668211</v>
          </cell>
          <cell r="Y213">
            <v>79668211</v>
          </cell>
          <cell r="Z213">
            <v>79668211</v>
          </cell>
          <cell r="AA213">
            <v>79668211</v>
          </cell>
          <cell r="AB213">
            <v>79668211</v>
          </cell>
          <cell r="AC213">
            <v>79668211</v>
          </cell>
          <cell r="AD213">
            <v>79668211</v>
          </cell>
          <cell r="AE213">
            <v>79668211</v>
          </cell>
          <cell r="AF213">
            <v>79668211</v>
          </cell>
          <cell r="AG213">
            <v>79668211</v>
          </cell>
          <cell r="AH213">
            <v>79668211</v>
          </cell>
          <cell r="AI213">
            <v>79668211</v>
          </cell>
          <cell r="AJ213">
            <v>79668211</v>
          </cell>
          <cell r="AK213">
            <v>79668211</v>
          </cell>
          <cell r="AL213">
            <v>79668211</v>
          </cell>
          <cell r="AM213">
            <v>79668211</v>
          </cell>
          <cell r="AN213">
            <v>79668211</v>
          </cell>
          <cell r="AO213">
            <v>79668211</v>
          </cell>
          <cell r="AP213">
            <v>79668211</v>
          </cell>
          <cell r="AQ213">
            <v>79668211</v>
          </cell>
          <cell r="AR213">
            <v>79668211</v>
          </cell>
          <cell r="AS213">
            <v>79668211</v>
          </cell>
          <cell r="AT213">
            <v>79668211</v>
          </cell>
          <cell r="AU213">
            <v>79668211</v>
          </cell>
          <cell r="AV213">
            <v>79668211</v>
          </cell>
          <cell r="AW213">
            <v>79668211</v>
          </cell>
          <cell r="AX213">
            <v>79668211</v>
          </cell>
          <cell r="AY213">
            <v>79668211</v>
          </cell>
          <cell r="AZ213">
            <v>79668211</v>
          </cell>
          <cell r="BA213">
            <v>79668211</v>
          </cell>
          <cell r="BB213">
            <v>79668211</v>
          </cell>
          <cell r="BC213">
            <v>79668211</v>
          </cell>
          <cell r="BD213">
            <v>79668211</v>
          </cell>
          <cell r="BE213">
            <v>79668211</v>
          </cell>
          <cell r="BF213">
            <v>79668211</v>
          </cell>
          <cell r="BG213">
            <v>79668211</v>
          </cell>
          <cell r="BH213">
            <v>79668211</v>
          </cell>
          <cell r="BI213">
            <v>79668211</v>
          </cell>
          <cell r="BJ213">
            <v>79668211</v>
          </cell>
          <cell r="BK213">
            <v>79668211</v>
          </cell>
          <cell r="BL213">
            <v>79668211</v>
          </cell>
          <cell r="BM213">
            <v>79668211</v>
          </cell>
          <cell r="BN213">
            <v>79668211</v>
          </cell>
          <cell r="BO213">
            <v>79668211</v>
          </cell>
          <cell r="BP213">
            <v>79668211</v>
          </cell>
          <cell r="BQ213">
            <v>79668211</v>
          </cell>
          <cell r="BR213">
            <v>79668211</v>
          </cell>
          <cell r="BS213">
            <v>79668211</v>
          </cell>
          <cell r="BT213">
            <v>79668211</v>
          </cell>
          <cell r="BU213">
            <v>79668211</v>
          </cell>
          <cell r="BV213">
            <v>79668211</v>
          </cell>
          <cell r="BW213">
            <v>79668211</v>
          </cell>
          <cell r="BX213">
            <v>79668211</v>
          </cell>
          <cell r="BY213">
            <v>79668211</v>
          </cell>
          <cell r="BZ213">
            <v>79668211</v>
          </cell>
          <cell r="CA213">
            <v>79668211</v>
          </cell>
          <cell r="CB213">
            <v>79668211</v>
          </cell>
          <cell r="CC213">
            <v>79668211</v>
          </cell>
          <cell r="CD213">
            <v>79668211</v>
          </cell>
          <cell r="CE213">
            <v>79668211</v>
          </cell>
          <cell r="CF213">
            <v>79668211</v>
          </cell>
          <cell r="CG213">
            <v>79668211</v>
          </cell>
          <cell r="CH213">
            <v>79668211</v>
          </cell>
          <cell r="CI213">
            <v>79668211</v>
          </cell>
          <cell r="CJ213">
            <v>79668211</v>
          </cell>
          <cell r="CK213">
            <v>79668211</v>
          </cell>
          <cell r="CL213">
            <v>79668211</v>
          </cell>
          <cell r="CM213">
            <v>79668211</v>
          </cell>
          <cell r="CN213">
            <v>79668211</v>
          </cell>
          <cell r="CO213">
            <v>79668211</v>
          </cell>
          <cell r="CP213">
            <v>79668211</v>
          </cell>
        </row>
        <row r="214">
          <cell r="B214" t="str">
            <v>courv85008</v>
          </cell>
          <cell r="D214" t="str">
            <v>Courtney Village</v>
          </cell>
          <cell r="V214">
            <v>69174046.067919448</v>
          </cell>
          <cell r="W214">
            <v>69418331.782219455</v>
          </cell>
          <cell r="X214">
            <v>69662617.496519446</v>
          </cell>
          <cell r="Y214">
            <v>69906903.210819453</v>
          </cell>
          <cell r="Z214">
            <v>70151188.925119445</v>
          </cell>
          <cell r="AA214">
            <v>70395474.639419451</v>
          </cell>
          <cell r="AB214">
            <v>70639760.353719458</v>
          </cell>
          <cell r="AC214">
            <v>70884046.06801945</v>
          </cell>
          <cell r="AD214">
            <v>71128331.782319456</v>
          </cell>
          <cell r="AE214">
            <v>71372617.496619448</v>
          </cell>
          <cell r="AF214">
            <v>71616903.210919455</v>
          </cell>
          <cell r="AG214">
            <v>71861188.925219446</v>
          </cell>
          <cell r="AH214">
            <v>72105474.639519453</v>
          </cell>
          <cell r="AI214">
            <v>72349760.35381946</v>
          </cell>
          <cell r="AJ214">
            <v>72594046.068119451</v>
          </cell>
          <cell r="AK214">
            <v>72838331.782419458</v>
          </cell>
          <cell r="AL214">
            <v>73082617.49671945</v>
          </cell>
          <cell r="AM214">
            <v>73326903.211019456</v>
          </cell>
          <cell r="AN214">
            <v>73571188.925319448</v>
          </cell>
          <cell r="AO214">
            <v>73815474.639619455</v>
          </cell>
          <cell r="AP214">
            <v>74059760.353919446</v>
          </cell>
          <cell r="AQ214">
            <v>74304046.068219453</v>
          </cell>
          <cell r="AR214">
            <v>74304046.068219453</v>
          </cell>
          <cell r="AS214">
            <v>74304046.068219453</v>
          </cell>
          <cell r="AT214">
            <v>74304046.068219453</v>
          </cell>
          <cell r="AU214">
            <v>74304046.068219453</v>
          </cell>
          <cell r="AV214">
            <v>74304046.068219453</v>
          </cell>
          <cell r="AW214">
            <v>74304046.068219453</v>
          </cell>
          <cell r="AX214">
            <v>74304046.068219453</v>
          </cell>
          <cell r="AY214">
            <v>74304046.068219453</v>
          </cell>
          <cell r="AZ214">
            <v>74304046.068219453</v>
          </cell>
          <cell r="BA214">
            <v>74304046.068219453</v>
          </cell>
          <cell r="BB214">
            <v>74304046.068219453</v>
          </cell>
          <cell r="BC214">
            <v>74304046.068219453</v>
          </cell>
          <cell r="BD214">
            <v>74304046.068219453</v>
          </cell>
          <cell r="BE214">
            <v>74304046.068219453</v>
          </cell>
          <cell r="BF214">
            <v>74304046.068219453</v>
          </cell>
          <cell r="BG214">
            <v>74304046.068219453</v>
          </cell>
          <cell r="BH214">
            <v>74304046.068219453</v>
          </cell>
          <cell r="BI214">
            <v>74304046.068219453</v>
          </cell>
          <cell r="BJ214">
            <v>74304046.068219453</v>
          </cell>
          <cell r="BK214">
            <v>74304046.068219453</v>
          </cell>
          <cell r="BL214">
            <v>74304046.068219453</v>
          </cell>
          <cell r="BM214">
            <v>74304046.068219453</v>
          </cell>
          <cell r="BN214">
            <v>74304046.068219453</v>
          </cell>
          <cell r="BO214">
            <v>74304046.068219453</v>
          </cell>
          <cell r="BP214">
            <v>74304046.068219453</v>
          </cell>
          <cell r="BQ214">
            <v>74304046.068219453</v>
          </cell>
          <cell r="BR214">
            <v>74304046.068219453</v>
          </cell>
          <cell r="BS214">
            <v>74304046.068219453</v>
          </cell>
          <cell r="BT214">
            <v>74304046.068219453</v>
          </cell>
          <cell r="BU214">
            <v>74304046.068219453</v>
          </cell>
          <cell r="BV214">
            <v>74304046.068219453</v>
          </cell>
          <cell r="BW214">
            <v>74304046.068219453</v>
          </cell>
          <cell r="BX214">
            <v>74304046.068219453</v>
          </cell>
          <cell r="BY214">
            <v>74304046.068219453</v>
          </cell>
          <cell r="BZ214">
            <v>74304046.068219453</v>
          </cell>
          <cell r="CA214">
            <v>74304046.068219453</v>
          </cell>
          <cell r="CB214">
            <v>74304046.068219453</v>
          </cell>
          <cell r="CC214">
            <v>74304046.068219453</v>
          </cell>
          <cell r="CD214">
            <v>74304046.068219453</v>
          </cell>
          <cell r="CE214">
            <v>74304046.068219453</v>
          </cell>
          <cell r="CF214">
            <v>74304046.068219453</v>
          </cell>
          <cell r="CG214">
            <v>74304046.068219453</v>
          </cell>
          <cell r="CH214">
            <v>74304046.068219453</v>
          </cell>
          <cell r="CI214">
            <v>74304046.068219453</v>
          </cell>
          <cell r="CJ214">
            <v>74304046.068219453</v>
          </cell>
          <cell r="CK214">
            <v>74304046.068219453</v>
          </cell>
          <cell r="CL214">
            <v>74304046.068219453</v>
          </cell>
          <cell r="CM214">
            <v>74304046.068219453</v>
          </cell>
          <cell r="CN214">
            <v>74304046.068219453</v>
          </cell>
          <cell r="CO214">
            <v>74304046.068219453</v>
          </cell>
          <cell r="CP214">
            <v>74304046.068219453</v>
          </cell>
        </row>
        <row r="215">
          <cell r="B215" t="str">
            <v>villp2oef30080</v>
          </cell>
          <cell r="D215" t="str">
            <v>OEF</v>
          </cell>
          <cell r="V215">
            <v>39900000</v>
          </cell>
          <cell r="W215">
            <v>39900000</v>
          </cell>
          <cell r="X215">
            <v>39900000</v>
          </cell>
          <cell r="Y215">
            <v>39900000</v>
          </cell>
          <cell r="Z215">
            <v>39900000</v>
          </cell>
          <cell r="AA215">
            <v>39900000</v>
          </cell>
          <cell r="AB215">
            <v>39900000</v>
          </cell>
          <cell r="AC215">
            <v>39900000</v>
          </cell>
          <cell r="AD215">
            <v>39900000</v>
          </cell>
          <cell r="AE215">
            <v>39900000</v>
          </cell>
          <cell r="AF215">
            <v>39900000</v>
          </cell>
          <cell r="AG215">
            <v>39900000</v>
          </cell>
          <cell r="AH215">
            <v>39900000</v>
          </cell>
          <cell r="AI215">
            <v>39900000</v>
          </cell>
          <cell r="AJ215">
            <v>39900000</v>
          </cell>
          <cell r="AK215">
            <v>39900000</v>
          </cell>
          <cell r="AL215">
            <v>39900000</v>
          </cell>
          <cell r="AM215">
            <v>39900000</v>
          </cell>
          <cell r="AN215">
            <v>39900000</v>
          </cell>
          <cell r="AO215">
            <v>39900000</v>
          </cell>
          <cell r="AP215">
            <v>39900000</v>
          </cell>
          <cell r="AQ215">
            <v>39900000</v>
          </cell>
          <cell r="AR215">
            <v>39900000</v>
          </cell>
          <cell r="AS215">
            <v>39900000</v>
          </cell>
          <cell r="AT215">
            <v>39900000</v>
          </cell>
          <cell r="AU215">
            <v>39900000</v>
          </cell>
          <cell r="AV215">
            <v>39900000</v>
          </cell>
          <cell r="AW215">
            <v>39900000</v>
          </cell>
          <cell r="AX215">
            <v>39900000</v>
          </cell>
          <cell r="AY215">
            <v>39900000</v>
          </cell>
          <cell r="AZ215">
            <v>39900000</v>
          </cell>
          <cell r="BA215">
            <v>39900000</v>
          </cell>
          <cell r="BB215">
            <v>39900000</v>
          </cell>
          <cell r="BC215">
            <v>39900000</v>
          </cell>
          <cell r="BD215">
            <v>39900000</v>
          </cell>
          <cell r="BE215">
            <v>39900000</v>
          </cell>
          <cell r="BF215">
            <v>39900000</v>
          </cell>
          <cell r="BG215">
            <v>39900000</v>
          </cell>
          <cell r="BH215">
            <v>39900000</v>
          </cell>
          <cell r="BI215">
            <v>39900000</v>
          </cell>
          <cell r="BJ215">
            <v>39900000</v>
          </cell>
          <cell r="BK215">
            <v>39900000</v>
          </cell>
          <cell r="BL215">
            <v>39900000</v>
          </cell>
          <cell r="BM215">
            <v>39900000</v>
          </cell>
          <cell r="BN215">
            <v>39900000</v>
          </cell>
          <cell r="BO215">
            <v>39900000</v>
          </cell>
          <cell r="BP215">
            <v>39900000</v>
          </cell>
          <cell r="BQ215">
            <v>39900000</v>
          </cell>
          <cell r="BR215">
            <v>39900000</v>
          </cell>
          <cell r="BS215">
            <v>39900000</v>
          </cell>
          <cell r="BT215">
            <v>39900000</v>
          </cell>
          <cell r="BU215">
            <v>39900000</v>
          </cell>
          <cell r="BV215">
            <v>39900000</v>
          </cell>
          <cell r="BW215">
            <v>39900000</v>
          </cell>
          <cell r="BX215">
            <v>39900000</v>
          </cell>
          <cell r="BY215">
            <v>39900000</v>
          </cell>
          <cell r="BZ215">
            <v>39900000</v>
          </cell>
          <cell r="CA215">
            <v>39900000</v>
          </cell>
          <cell r="CB215">
            <v>39900000</v>
          </cell>
          <cell r="CC215">
            <v>39900000</v>
          </cell>
          <cell r="CD215">
            <v>39900000</v>
          </cell>
          <cell r="CE215">
            <v>39900000</v>
          </cell>
          <cell r="CF215">
            <v>39900000</v>
          </cell>
          <cell r="CG215">
            <v>39900000</v>
          </cell>
          <cell r="CH215">
            <v>39900000</v>
          </cell>
          <cell r="CI215">
            <v>39900000</v>
          </cell>
          <cell r="CJ215">
            <v>39900000</v>
          </cell>
          <cell r="CK215">
            <v>39900000</v>
          </cell>
          <cell r="CL215">
            <v>39900000</v>
          </cell>
          <cell r="CM215">
            <v>39900000</v>
          </cell>
          <cell r="CN215">
            <v>39900000</v>
          </cell>
          <cell r="CO215">
            <v>39900000</v>
          </cell>
          <cell r="CP215">
            <v>39900000</v>
          </cell>
        </row>
        <row r="216">
          <cell r="B216" t="str">
            <v>villp4oef30080</v>
          </cell>
          <cell r="D216" t="str">
            <v>OEF</v>
          </cell>
          <cell r="V216">
            <v>122000000</v>
          </cell>
          <cell r="W216">
            <v>122000000</v>
          </cell>
          <cell r="X216">
            <v>122000000</v>
          </cell>
          <cell r="Y216">
            <v>122000000</v>
          </cell>
          <cell r="Z216">
            <v>122000000</v>
          </cell>
          <cell r="AA216">
            <v>122000000</v>
          </cell>
          <cell r="AB216">
            <v>122000000</v>
          </cell>
          <cell r="AC216">
            <v>122000000</v>
          </cell>
          <cell r="AD216">
            <v>122000000</v>
          </cell>
          <cell r="AE216">
            <v>122000000</v>
          </cell>
          <cell r="AF216">
            <v>122000000</v>
          </cell>
          <cell r="AG216">
            <v>122000000</v>
          </cell>
          <cell r="AH216">
            <v>122000000</v>
          </cell>
          <cell r="AI216">
            <v>122000000</v>
          </cell>
          <cell r="AJ216">
            <v>122000000</v>
          </cell>
          <cell r="AK216">
            <v>122000000</v>
          </cell>
          <cell r="AL216">
            <v>122000000</v>
          </cell>
          <cell r="AM216">
            <v>122000000</v>
          </cell>
          <cell r="AN216">
            <v>122000000</v>
          </cell>
          <cell r="AO216">
            <v>122000000</v>
          </cell>
          <cell r="AP216">
            <v>122000000</v>
          </cell>
          <cell r="AQ216">
            <v>122000000</v>
          </cell>
          <cell r="AR216">
            <v>122000000</v>
          </cell>
          <cell r="AS216">
            <v>122000000</v>
          </cell>
          <cell r="AT216">
            <v>122000000</v>
          </cell>
          <cell r="AU216">
            <v>122000000</v>
          </cell>
          <cell r="AV216">
            <v>122000000</v>
          </cell>
          <cell r="AW216">
            <v>122000000</v>
          </cell>
          <cell r="AX216">
            <v>122000000</v>
          </cell>
          <cell r="AY216">
            <v>122000000</v>
          </cell>
          <cell r="AZ216">
            <v>122000000</v>
          </cell>
          <cell r="BA216">
            <v>122000000</v>
          </cell>
          <cell r="BB216">
            <v>122000000</v>
          </cell>
          <cell r="BC216">
            <v>122000000</v>
          </cell>
          <cell r="BD216">
            <v>122000000</v>
          </cell>
          <cell r="BE216">
            <v>122000000</v>
          </cell>
          <cell r="BF216">
            <v>122000000</v>
          </cell>
          <cell r="BG216">
            <v>122000000</v>
          </cell>
          <cell r="BH216">
            <v>122000000</v>
          </cell>
          <cell r="BI216">
            <v>122000000</v>
          </cell>
          <cell r="BJ216">
            <v>122000000</v>
          </cell>
          <cell r="BK216">
            <v>122000000</v>
          </cell>
          <cell r="BL216">
            <v>122000000</v>
          </cell>
          <cell r="BM216">
            <v>122000000</v>
          </cell>
          <cell r="BN216">
            <v>122000000</v>
          </cell>
          <cell r="BO216">
            <v>122000000</v>
          </cell>
          <cell r="BP216">
            <v>122000000</v>
          </cell>
          <cell r="BQ216">
            <v>122000000</v>
          </cell>
          <cell r="BR216">
            <v>122000000</v>
          </cell>
          <cell r="BS216">
            <v>122000000</v>
          </cell>
          <cell r="BT216">
            <v>122000000</v>
          </cell>
          <cell r="BU216">
            <v>122000000</v>
          </cell>
          <cell r="BV216">
            <v>122000000</v>
          </cell>
          <cell r="BW216">
            <v>122000000</v>
          </cell>
          <cell r="BX216">
            <v>122000000</v>
          </cell>
          <cell r="BY216">
            <v>122000000</v>
          </cell>
          <cell r="BZ216">
            <v>122000000</v>
          </cell>
          <cell r="CA216">
            <v>122000000</v>
          </cell>
          <cell r="CB216">
            <v>122000000</v>
          </cell>
          <cell r="CC216">
            <v>122000000</v>
          </cell>
          <cell r="CD216">
            <v>122000000</v>
          </cell>
          <cell r="CE216">
            <v>122000000</v>
          </cell>
          <cell r="CF216">
            <v>122000000</v>
          </cell>
          <cell r="CG216">
            <v>122000000</v>
          </cell>
          <cell r="CH216">
            <v>122000000</v>
          </cell>
          <cell r="CI216">
            <v>122000000</v>
          </cell>
          <cell r="CJ216">
            <v>122000000</v>
          </cell>
          <cell r="CK216">
            <v>122000000</v>
          </cell>
          <cell r="CL216">
            <v>122000000</v>
          </cell>
          <cell r="CM216">
            <v>122000000</v>
          </cell>
          <cell r="CN216">
            <v>122000000</v>
          </cell>
          <cell r="CO216">
            <v>122000000</v>
          </cell>
          <cell r="CP216">
            <v>122000000</v>
          </cell>
        </row>
        <row r="217">
          <cell r="B217" t="str">
            <v>villp1oef30080</v>
          </cell>
          <cell r="D217" t="str">
            <v>OEF</v>
          </cell>
          <cell r="V217">
            <v>58600000</v>
          </cell>
          <cell r="W217">
            <v>58600000</v>
          </cell>
          <cell r="X217">
            <v>58600000</v>
          </cell>
          <cell r="Y217">
            <v>58600000</v>
          </cell>
          <cell r="Z217">
            <v>58600000</v>
          </cell>
          <cell r="AA217">
            <v>58600000</v>
          </cell>
          <cell r="AB217">
            <v>58600000</v>
          </cell>
          <cell r="AC217">
            <v>58600000</v>
          </cell>
          <cell r="AD217">
            <v>58600000</v>
          </cell>
          <cell r="AE217">
            <v>58600000</v>
          </cell>
          <cell r="AF217">
            <v>58600000</v>
          </cell>
          <cell r="AG217">
            <v>58600000</v>
          </cell>
          <cell r="AH217">
            <v>58600000</v>
          </cell>
          <cell r="AI217">
            <v>58600000</v>
          </cell>
          <cell r="AJ217">
            <v>58600000</v>
          </cell>
          <cell r="AK217">
            <v>58600000</v>
          </cell>
          <cell r="AL217">
            <v>58600000</v>
          </cell>
          <cell r="AM217">
            <v>58600000</v>
          </cell>
          <cell r="AN217">
            <v>58600000</v>
          </cell>
          <cell r="AO217">
            <v>58600000</v>
          </cell>
          <cell r="AP217">
            <v>58600000</v>
          </cell>
          <cell r="AQ217">
            <v>58600000</v>
          </cell>
          <cell r="AR217">
            <v>58600000</v>
          </cell>
          <cell r="AS217">
            <v>58600000</v>
          </cell>
          <cell r="AT217">
            <v>58600000</v>
          </cell>
          <cell r="AU217">
            <v>58600000</v>
          </cell>
          <cell r="AV217">
            <v>58600000</v>
          </cell>
          <cell r="AW217">
            <v>58600000</v>
          </cell>
          <cell r="AX217">
            <v>58600000</v>
          </cell>
          <cell r="AY217">
            <v>58600000</v>
          </cell>
          <cell r="AZ217">
            <v>58600000</v>
          </cell>
          <cell r="BA217">
            <v>58600000</v>
          </cell>
          <cell r="BB217">
            <v>58600000</v>
          </cell>
          <cell r="BC217">
            <v>58600000</v>
          </cell>
          <cell r="BD217">
            <v>58600000</v>
          </cell>
          <cell r="BE217">
            <v>58600000</v>
          </cell>
          <cell r="BF217">
            <v>58600000</v>
          </cell>
          <cell r="BG217">
            <v>58600000</v>
          </cell>
          <cell r="BH217">
            <v>58600000</v>
          </cell>
          <cell r="BI217">
            <v>58600000</v>
          </cell>
          <cell r="BJ217">
            <v>58600000</v>
          </cell>
          <cell r="BK217">
            <v>58600000</v>
          </cell>
          <cell r="BL217">
            <v>58600000</v>
          </cell>
          <cell r="BM217">
            <v>58600000</v>
          </cell>
          <cell r="BN217">
            <v>58600000</v>
          </cell>
          <cell r="BO217">
            <v>58600000</v>
          </cell>
          <cell r="BP217">
            <v>58600000</v>
          </cell>
          <cell r="BQ217">
            <v>58600000</v>
          </cell>
          <cell r="BR217">
            <v>58600000</v>
          </cell>
          <cell r="BS217">
            <v>58600000</v>
          </cell>
          <cell r="BT217">
            <v>58600000</v>
          </cell>
          <cell r="BU217">
            <v>58600000</v>
          </cell>
          <cell r="BV217">
            <v>58600000</v>
          </cell>
          <cell r="BW217">
            <v>58600000</v>
          </cell>
          <cell r="BX217">
            <v>58600000</v>
          </cell>
          <cell r="BY217">
            <v>58600000</v>
          </cell>
          <cell r="BZ217">
            <v>58600000</v>
          </cell>
          <cell r="CA217">
            <v>58600000</v>
          </cell>
          <cell r="CB217">
            <v>58600000</v>
          </cell>
          <cell r="CC217">
            <v>58600000</v>
          </cell>
          <cell r="CD217">
            <v>58600000</v>
          </cell>
          <cell r="CE217">
            <v>58600000</v>
          </cell>
          <cell r="CF217">
            <v>58600000</v>
          </cell>
          <cell r="CG217">
            <v>58600000</v>
          </cell>
          <cell r="CH217">
            <v>58600000</v>
          </cell>
          <cell r="CI217">
            <v>58600000</v>
          </cell>
          <cell r="CJ217">
            <v>58600000</v>
          </cell>
          <cell r="CK217">
            <v>58600000</v>
          </cell>
          <cell r="CL217">
            <v>58600000</v>
          </cell>
          <cell r="CM217">
            <v>58600000</v>
          </cell>
          <cell r="CN217">
            <v>58600000</v>
          </cell>
          <cell r="CO217">
            <v>58600000</v>
          </cell>
          <cell r="CP217">
            <v>58600000</v>
          </cell>
        </row>
        <row r="218">
          <cell r="B218" t="str">
            <v>villp3oef30080</v>
          </cell>
          <cell r="D218" t="str">
            <v>OEF</v>
          </cell>
          <cell r="V218">
            <v>78400000</v>
          </cell>
          <cell r="W218">
            <v>78400000</v>
          </cell>
          <cell r="X218">
            <v>78400000</v>
          </cell>
          <cell r="Y218">
            <v>78400000</v>
          </cell>
          <cell r="Z218">
            <v>78400000</v>
          </cell>
          <cell r="AA218">
            <v>78400000</v>
          </cell>
          <cell r="AB218">
            <v>78400000</v>
          </cell>
          <cell r="AC218">
            <v>78400000</v>
          </cell>
          <cell r="AD218">
            <v>78400000</v>
          </cell>
          <cell r="AE218">
            <v>78400000</v>
          </cell>
          <cell r="AF218">
            <v>78400000</v>
          </cell>
          <cell r="AG218">
            <v>78400000</v>
          </cell>
          <cell r="AH218">
            <v>78400000</v>
          </cell>
          <cell r="AI218">
            <v>78400000</v>
          </cell>
          <cell r="AJ218">
            <v>78400000</v>
          </cell>
          <cell r="AK218">
            <v>78400000</v>
          </cell>
          <cell r="AL218">
            <v>78400000</v>
          </cell>
          <cell r="AM218">
            <v>78400000</v>
          </cell>
          <cell r="AN218">
            <v>78400000</v>
          </cell>
          <cell r="AO218">
            <v>78400000</v>
          </cell>
          <cell r="AP218">
            <v>78400000</v>
          </cell>
          <cell r="AQ218">
            <v>78400000</v>
          </cell>
          <cell r="AR218">
            <v>78400000</v>
          </cell>
          <cell r="AS218">
            <v>78400000</v>
          </cell>
          <cell r="AT218">
            <v>78400000</v>
          </cell>
          <cell r="AU218">
            <v>78400000</v>
          </cell>
          <cell r="AV218">
            <v>78400000</v>
          </cell>
          <cell r="AW218">
            <v>78400000</v>
          </cell>
          <cell r="AX218">
            <v>78400000</v>
          </cell>
          <cell r="AY218">
            <v>78400000</v>
          </cell>
          <cell r="AZ218">
            <v>78400000</v>
          </cell>
          <cell r="BA218">
            <v>78400000</v>
          </cell>
          <cell r="BB218">
            <v>78400000</v>
          </cell>
          <cell r="BC218">
            <v>78400000</v>
          </cell>
          <cell r="BD218">
            <v>78400000</v>
          </cell>
          <cell r="BE218">
            <v>78400000</v>
          </cell>
          <cell r="BF218">
            <v>78400000</v>
          </cell>
          <cell r="BG218">
            <v>78400000</v>
          </cell>
          <cell r="BH218">
            <v>78400000</v>
          </cell>
          <cell r="BI218">
            <v>78400000</v>
          </cell>
          <cell r="BJ218">
            <v>78400000</v>
          </cell>
          <cell r="BK218">
            <v>78400000</v>
          </cell>
          <cell r="BL218">
            <v>78400000</v>
          </cell>
          <cell r="BM218">
            <v>78400000</v>
          </cell>
          <cell r="BN218">
            <v>78400000</v>
          </cell>
          <cell r="BO218">
            <v>78400000</v>
          </cell>
          <cell r="BP218">
            <v>78400000</v>
          </cell>
          <cell r="BQ218">
            <v>78400000</v>
          </cell>
          <cell r="BR218">
            <v>78400000</v>
          </cell>
          <cell r="BS218">
            <v>78400000</v>
          </cell>
          <cell r="BT218">
            <v>78400000</v>
          </cell>
          <cell r="BU218">
            <v>78400000</v>
          </cell>
          <cell r="BV218">
            <v>78400000</v>
          </cell>
          <cell r="BW218">
            <v>78400000</v>
          </cell>
          <cell r="BX218">
            <v>78400000</v>
          </cell>
          <cell r="BY218">
            <v>78400000</v>
          </cell>
          <cell r="BZ218">
            <v>78400000</v>
          </cell>
          <cell r="CA218">
            <v>78400000</v>
          </cell>
          <cell r="CB218">
            <v>78400000</v>
          </cell>
          <cell r="CC218">
            <v>78400000</v>
          </cell>
          <cell r="CD218">
            <v>78400000</v>
          </cell>
          <cell r="CE218">
            <v>78400000</v>
          </cell>
          <cell r="CF218">
            <v>78400000</v>
          </cell>
          <cell r="CG218">
            <v>78400000</v>
          </cell>
          <cell r="CH218">
            <v>78400000</v>
          </cell>
          <cell r="CI218">
            <v>78400000</v>
          </cell>
          <cell r="CJ218">
            <v>78400000</v>
          </cell>
          <cell r="CK218">
            <v>78400000</v>
          </cell>
          <cell r="CL218">
            <v>78400000</v>
          </cell>
          <cell r="CM218">
            <v>78400000</v>
          </cell>
          <cell r="CN218">
            <v>78400000</v>
          </cell>
          <cell r="CO218">
            <v>78400000</v>
          </cell>
          <cell r="CP218">
            <v>78400000</v>
          </cell>
        </row>
        <row r="219">
          <cell r="B219" t="str">
            <v>belv75025</v>
          </cell>
          <cell r="D219" t="str">
            <v>Bella Vida</v>
          </cell>
          <cell r="V219">
            <v>115170236.56979437</v>
          </cell>
          <cell r="W219">
            <v>115295903.23649436</v>
          </cell>
          <cell r="X219">
            <v>115421569.90319437</v>
          </cell>
          <cell r="Y219">
            <v>115547236.56989436</v>
          </cell>
          <cell r="Z219">
            <v>115672903.23659436</v>
          </cell>
          <cell r="AA219">
            <v>115798569.90329437</v>
          </cell>
          <cell r="AB219">
            <v>115924236.56999436</v>
          </cell>
          <cell r="AC219">
            <v>116049903.23669437</v>
          </cell>
          <cell r="AD219">
            <v>116175569.90339437</v>
          </cell>
          <cell r="AE219">
            <v>116301236.57009436</v>
          </cell>
          <cell r="AF219">
            <v>116426903.23679437</v>
          </cell>
          <cell r="AG219">
            <v>116552569.90349436</v>
          </cell>
          <cell r="AH219">
            <v>116678236.57019436</v>
          </cell>
          <cell r="AI219">
            <v>116803903.23689437</v>
          </cell>
          <cell r="AJ219">
            <v>116929569.90359436</v>
          </cell>
          <cell r="AK219">
            <v>117055236.57029437</v>
          </cell>
          <cell r="AL219">
            <v>117055236.57029437</v>
          </cell>
          <cell r="AM219">
            <v>117055236.57029437</v>
          </cell>
          <cell r="AN219">
            <v>117055236.57029437</v>
          </cell>
          <cell r="AO219">
            <v>117055236.57029437</v>
          </cell>
          <cell r="AP219">
            <v>117055236.57029437</v>
          </cell>
          <cell r="AQ219">
            <v>117055236.57029437</v>
          </cell>
          <cell r="AR219">
            <v>117055236.57029437</v>
          </cell>
          <cell r="AS219">
            <v>117055236.57029437</v>
          </cell>
          <cell r="AT219">
            <v>117055236.57029437</v>
          </cell>
          <cell r="AU219">
            <v>117055236.57029437</v>
          </cell>
          <cell r="AV219">
            <v>117055236.57029437</v>
          </cell>
          <cell r="AW219">
            <v>117055236.57029437</v>
          </cell>
          <cell r="AX219">
            <v>117055236.57029437</v>
          </cell>
          <cell r="AY219">
            <v>117055236.57029437</v>
          </cell>
          <cell r="AZ219">
            <v>117055236.57029437</v>
          </cell>
          <cell r="BA219">
            <v>117055236.57029437</v>
          </cell>
          <cell r="BB219">
            <v>117055236.57029437</v>
          </cell>
          <cell r="BC219">
            <v>117055236.57029437</v>
          </cell>
          <cell r="BD219">
            <v>117055236.57029437</v>
          </cell>
          <cell r="BE219">
            <v>117055236.57029437</v>
          </cell>
          <cell r="BF219">
            <v>117055236.57029437</v>
          </cell>
          <cell r="BG219">
            <v>117055236.57029437</v>
          </cell>
          <cell r="BH219">
            <v>117055236.57029437</v>
          </cell>
          <cell r="BI219">
            <v>117055236.57029437</v>
          </cell>
          <cell r="BJ219">
            <v>117055236.57029437</v>
          </cell>
          <cell r="BK219">
            <v>117055236.57029437</v>
          </cell>
          <cell r="BL219">
            <v>117055236.57029437</v>
          </cell>
          <cell r="BM219">
            <v>117055236.57029437</v>
          </cell>
          <cell r="BN219">
            <v>117055236.57029437</v>
          </cell>
          <cell r="BO219">
            <v>117055236.57029437</v>
          </cell>
          <cell r="BP219">
            <v>117055236.57029437</v>
          </cell>
          <cell r="BQ219">
            <v>117055236.57029437</v>
          </cell>
          <cell r="BR219">
            <v>117055236.57029437</v>
          </cell>
          <cell r="BS219">
            <v>117055236.57029437</v>
          </cell>
          <cell r="BT219">
            <v>117055236.57029437</v>
          </cell>
          <cell r="BU219">
            <v>117055236.57029437</v>
          </cell>
          <cell r="BV219">
            <v>117055236.57029437</v>
          </cell>
          <cell r="BW219">
            <v>117055236.57029437</v>
          </cell>
          <cell r="BX219">
            <v>117055236.57029437</v>
          </cell>
          <cell r="BY219">
            <v>117055236.57029437</v>
          </cell>
          <cell r="BZ219">
            <v>117055236.57029437</v>
          </cell>
          <cell r="CA219">
            <v>117055236.57029437</v>
          </cell>
          <cell r="CB219">
            <v>117055236.57029437</v>
          </cell>
          <cell r="CC219">
            <v>117055236.57029437</v>
          </cell>
          <cell r="CD219">
            <v>117055236.57029437</v>
          </cell>
          <cell r="CE219">
            <v>117055236.57029437</v>
          </cell>
          <cell r="CF219">
            <v>117055236.57029437</v>
          </cell>
          <cell r="CG219">
            <v>117055236.57029437</v>
          </cell>
          <cell r="CH219">
            <v>117055236.57029437</v>
          </cell>
          <cell r="CI219">
            <v>117055236.57029437</v>
          </cell>
          <cell r="CJ219">
            <v>117055236.57029437</v>
          </cell>
          <cell r="CK219">
            <v>117055236.57029437</v>
          </cell>
          <cell r="CL219">
            <v>117055236.57029437</v>
          </cell>
          <cell r="CM219">
            <v>117055236.57029437</v>
          </cell>
          <cell r="CN219">
            <v>117055236.57029437</v>
          </cell>
          <cell r="CO219">
            <v>117055236.57029437</v>
          </cell>
          <cell r="CP219">
            <v>117055236.57029437</v>
          </cell>
        </row>
        <row r="220">
          <cell r="B220" t="str">
            <v>islcbre33615</v>
          </cell>
          <cell r="D220" t="str">
            <v>CBREi</v>
          </cell>
          <cell r="V220">
            <v>63090948.805091105</v>
          </cell>
          <cell r="W220">
            <v>63090948.805091105</v>
          </cell>
          <cell r="X220">
            <v>63090948.805091105</v>
          </cell>
          <cell r="Y220">
            <v>63090948.805091105</v>
          </cell>
          <cell r="Z220">
            <v>63090948.805091105</v>
          </cell>
          <cell r="AA220">
            <v>63090948.805091105</v>
          </cell>
          <cell r="AB220">
            <v>63090948.805091105</v>
          </cell>
          <cell r="AC220">
            <v>63090948.805091105</v>
          </cell>
          <cell r="AD220">
            <v>63090948.805091105</v>
          </cell>
          <cell r="AE220">
            <v>63090948.805091105</v>
          </cell>
          <cell r="AF220">
            <v>63090948.805091105</v>
          </cell>
          <cell r="AG220">
            <v>63090948.805091105</v>
          </cell>
          <cell r="AH220">
            <v>63090948.805091105</v>
          </cell>
          <cell r="AI220">
            <v>63090948.805091105</v>
          </cell>
          <cell r="AJ220">
            <v>63090948.805091105</v>
          </cell>
          <cell r="AK220">
            <v>63090948.805091105</v>
          </cell>
          <cell r="AL220">
            <v>63090948.805091105</v>
          </cell>
          <cell r="AM220">
            <v>63090948.805091105</v>
          </cell>
          <cell r="AN220">
            <v>63090948.805091105</v>
          </cell>
          <cell r="AO220">
            <v>63090948.805091105</v>
          </cell>
          <cell r="AP220">
            <v>63090948.805091105</v>
          </cell>
          <cell r="AQ220">
            <v>63090948.805091105</v>
          </cell>
          <cell r="AR220">
            <v>63090948.805091105</v>
          </cell>
          <cell r="AS220">
            <v>63090948.805091105</v>
          </cell>
          <cell r="AT220">
            <v>63090948.805091105</v>
          </cell>
          <cell r="AU220">
            <v>63090948.805091105</v>
          </cell>
          <cell r="AV220">
            <v>63090948.805091105</v>
          </cell>
          <cell r="AW220">
            <v>63090948.805091105</v>
          </cell>
          <cell r="AX220">
            <v>63090948.805091105</v>
          </cell>
          <cell r="AY220">
            <v>63090948.805091105</v>
          </cell>
          <cell r="AZ220">
            <v>63090948.805091105</v>
          </cell>
          <cell r="BA220">
            <v>63090948.805091105</v>
          </cell>
          <cell r="BB220">
            <v>63090948.805091105</v>
          </cell>
          <cell r="BC220">
            <v>63090948.805091105</v>
          </cell>
          <cell r="BD220">
            <v>63090948.805091105</v>
          </cell>
          <cell r="BE220">
            <v>63090948.805091105</v>
          </cell>
          <cell r="BF220">
            <v>63090948.805091105</v>
          </cell>
          <cell r="BG220">
            <v>63090948.805091105</v>
          </cell>
          <cell r="BH220">
            <v>63090948.805091105</v>
          </cell>
          <cell r="BI220">
            <v>63090948.805091105</v>
          </cell>
          <cell r="BJ220">
            <v>63090948.805091105</v>
          </cell>
          <cell r="BK220">
            <v>63090948.805091105</v>
          </cell>
          <cell r="BL220">
            <v>63090948.805091105</v>
          </cell>
          <cell r="BM220">
            <v>63090948.805091105</v>
          </cell>
          <cell r="BN220">
            <v>63090948.805091105</v>
          </cell>
          <cell r="BO220">
            <v>63090948.805091105</v>
          </cell>
          <cell r="BP220">
            <v>63090948.805091105</v>
          </cell>
          <cell r="BQ220">
            <v>63090948.805091105</v>
          </cell>
          <cell r="BR220">
            <v>63090948.805091105</v>
          </cell>
          <cell r="BS220">
            <v>63090948.805091105</v>
          </cell>
          <cell r="BT220">
            <v>63090948.805091105</v>
          </cell>
          <cell r="BU220">
            <v>63090948.805091105</v>
          </cell>
          <cell r="BV220">
            <v>63090948.805091105</v>
          </cell>
          <cell r="BW220">
            <v>63090948.805091105</v>
          </cell>
          <cell r="BX220">
            <v>63090948.805091105</v>
          </cell>
          <cell r="BY220">
            <v>63090948.805091105</v>
          </cell>
          <cell r="BZ220">
            <v>63090948.805091105</v>
          </cell>
          <cell r="CA220">
            <v>63090948.805091105</v>
          </cell>
          <cell r="CB220">
            <v>63090948.805091105</v>
          </cell>
          <cell r="CC220">
            <v>63090948.805091105</v>
          </cell>
          <cell r="CD220">
            <v>63090948.805091105</v>
          </cell>
          <cell r="CE220">
            <v>63090948.805091105</v>
          </cell>
          <cell r="CF220">
            <v>63090948.805091105</v>
          </cell>
          <cell r="CG220">
            <v>63090948.805091105</v>
          </cell>
          <cell r="CH220">
            <v>63090948.805091105</v>
          </cell>
          <cell r="CI220">
            <v>63090948.805091105</v>
          </cell>
          <cell r="CJ220">
            <v>63090948.805091105</v>
          </cell>
          <cell r="CK220">
            <v>63090948.805091105</v>
          </cell>
          <cell r="CL220">
            <v>63090948.805091105</v>
          </cell>
          <cell r="CM220">
            <v>63090948.805091105</v>
          </cell>
          <cell r="CN220">
            <v>63090948.805091105</v>
          </cell>
          <cell r="CO220">
            <v>63090948.805091105</v>
          </cell>
          <cell r="CP220">
            <v>63090948.805091105</v>
          </cell>
        </row>
        <row r="221">
          <cell r="B221" t="str">
            <v>copscbre77041</v>
          </cell>
          <cell r="D221" t="str">
            <v>CBREi</v>
          </cell>
          <cell r="V221">
            <v>57989635.156631351</v>
          </cell>
          <cell r="W221">
            <v>57989635.156631351</v>
          </cell>
          <cell r="X221">
            <v>57989635.156631351</v>
          </cell>
          <cell r="Y221">
            <v>57989635.156631351</v>
          </cell>
          <cell r="Z221">
            <v>57989635.156631351</v>
          </cell>
          <cell r="AA221">
            <v>57989635.156631351</v>
          </cell>
          <cell r="AB221">
            <v>57989635.156631351</v>
          </cell>
          <cell r="AC221">
            <v>57989635.156631351</v>
          </cell>
          <cell r="AD221">
            <v>57989635.156631351</v>
          </cell>
          <cell r="AE221">
            <v>57989635.156631351</v>
          </cell>
          <cell r="AF221">
            <v>57989635.156631351</v>
          </cell>
          <cell r="AG221">
            <v>57989635.156631351</v>
          </cell>
          <cell r="AH221">
            <v>57989635.156631351</v>
          </cell>
          <cell r="AI221">
            <v>57989635.156631351</v>
          </cell>
          <cell r="AJ221">
            <v>57989635.156631351</v>
          </cell>
          <cell r="AK221">
            <v>57989635.156631351</v>
          </cell>
          <cell r="AL221">
            <v>57989635.156631351</v>
          </cell>
          <cell r="AM221">
            <v>57989635.156631351</v>
          </cell>
          <cell r="AN221">
            <v>57989635.156631351</v>
          </cell>
          <cell r="AO221">
            <v>57989635.156631351</v>
          </cell>
          <cell r="AP221">
            <v>57989635.156631351</v>
          </cell>
          <cell r="AQ221">
            <v>57989635.156631351</v>
          </cell>
          <cell r="AR221">
            <v>57989635.156631351</v>
          </cell>
          <cell r="AS221">
            <v>57989635.156631351</v>
          </cell>
          <cell r="AT221">
            <v>57989635.156631351</v>
          </cell>
          <cell r="AU221">
            <v>57989635.156631351</v>
          </cell>
          <cell r="AV221">
            <v>57989635.156631351</v>
          </cell>
          <cell r="AW221">
            <v>57989635.156631351</v>
          </cell>
          <cell r="AX221">
            <v>57989635.156631351</v>
          </cell>
          <cell r="AY221">
            <v>57989635.156631351</v>
          </cell>
          <cell r="AZ221">
            <v>57989635.156631351</v>
          </cell>
          <cell r="BA221">
            <v>57989635.156631351</v>
          </cell>
          <cell r="BB221">
            <v>57989635.156631351</v>
          </cell>
          <cell r="BC221">
            <v>57989635.156631351</v>
          </cell>
          <cell r="BD221">
            <v>57989635.156631351</v>
          </cell>
          <cell r="BE221">
            <v>57989635.156631351</v>
          </cell>
          <cell r="BF221">
            <v>57989635.156631351</v>
          </cell>
          <cell r="BG221">
            <v>57989635.156631351</v>
          </cell>
          <cell r="BH221">
            <v>57989635.156631351</v>
          </cell>
          <cell r="BI221">
            <v>57989635.156631351</v>
          </cell>
          <cell r="BJ221">
            <v>57989635.156631351</v>
          </cell>
          <cell r="BK221">
            <v>57989635.156631351</v>
          </cell>
          <cell r="BL221">
            <v>57989635.156631351</v>
          </cell>
          <cell r="BM221">
            <v>57989635.156631351</v>
          </cell>
          <cell r="BN221">
            <v>57989635.156631351</v>
          </cell>
          <cell r="BO221">
            <v>57989635.156631351</v>
          </cell>
          <cell r="BP221">
            <v>57989635.156631351</v>
          </cell>
          <cell r="BQ221">
            <v>57989635.156631351</v>
          </cell>
          <cell r="BR221">
            <v>57989635.156631351</v>
          </cell>
          <cell r="BS221">
            <v>57989635.156631351</v>
          </cell>
          <cell r="BT221">
            <v>57989635.156631351</v>
          </cell>
          <cell r="BU221">
            <v>57989635.156631351</v>
          </cell>
          <cell r="BV221">
            <v>57989635.156631351</v>
          </cell>
          <cell r="BW221">
            <v>57989635.156631351</v>
          </cell>
          <cell r="BX221">
            <v>57989635.156631351</v>
          </cell>
          <cell r="BY221">
            <v>57989635.156631351</v>
          </cell>
          <cell r="BZ221">
            <v>57989635.156631351</v>
          </cell>
          <cell r="CA221">
            <v>57989635.156631351</v>
          </cell>
          <cell r="CB221">
            <v>57989635.156631351</v>
          </cell>
          <cell r="CC221">
            <v>57989635.156631351</v>
          </cell>
          <cell r="CD221">
            <v>57989635.156631351</v>
          </cell>
          <cell r="CE221">
            <v>57989635.156631351</v>
          </cell>
          <cell r="CF221">
            <v>57989635.156631351</v>
          </cell>
          <cell r="CG221">
            <v>57989635.156631351</v>
          </cell>
          <cell r="CH221">
            <v>57989635.156631351</v>
          </cell>
          <cell r="CI221">
            <v>57989635.156631351</v>
          </cell>
          <cell r="CJ221">
            <v>57989635.156631351</v>
          </cell>
          <cell r="CK221">
            <v>57989635.156631351</v>
          </cell>
          <cell r="CL221">
            <v>57989635.156631351</v>
          </cell>
          <cell r="CM221">
            <v>57989635.156631351</v>
          </cell>
          <cell r="CN221">
            <v>57989635.156631351</v>
          </cell>
          <cell r="CO221">
            <v>57989635.156631351</v>
          </cell>
          <cell r="CP221">
            <v>57989635.156631351</v>
          </cell>
        </row>
        <row r="222">
          <cell r="B222" t="str">
            <v>fairfccbre76137</v>
          </cell>
          <cell r="D222" t="str">
            <v>CBREi</v>
          </cell>
          <cell r="V222">
            <v>41773366.794309929</v>
          </cell>
          <cell r="W222">
            <v>41773366.794309929</v>
          </cell>
          <cell r="X222">
            <v>41773366.794309929</v>
          </cell>
          <cell r="Y222">
            <v>41773366.794309929</v>
          </cell>
          <cell r="Z222">
            <v>41773366.794309929</v>
          </cell>
          <cell r="AA222">
            <v>41773366.794309929</v>
          </cell>
          <cell r="AB222">
            <v>41773366.794309929</v>
          </cell>
          <cell r="AC222">
            <v>41773366.794309929</v>
          </cell>
          <cell r="AD222">
            <v>41773366.794309929</v>
          </cell>
          <cell r="AE222">
            <v>41773366.794309929</v>
          </cell>
          <cell r="AF222">
            <v>41773366.794309929</v>
          </cell>
          <cell r="AG222">
            <v>41773366.794309929</v>
          </cell>
          <cell r="AH222">
            <v>41773366.794309929</v>
          </cell>
          <cell r="AI222">
            <v>41773366.794309929</v>
          </cell>
          <cell r="AJ222">
            <v>41773366.794309929</v>
          </cell>
          <cell r="AK222">
            <v>41773366.794309929</v>
          </cell>
          <cell r="AL222">
            <v>41773366.794309929</v>
          </cell>
          <cell r="AM222">
            <v>41773366.794309929</v>
          </cell>
          <cell r="AN222">
            <v>41773366.794309929</v>
          </cell>
          <cell r="AO222">
            <v>41773366.794309929</v>
          </cell>
          <cell r="AP222">
            <v>41773366.794309929</v>
          </cell>
          <cell r="AQ222">
            <v>41773366.794309929</v>
          </cell>
          <cell r="AR222">
            <v>41773366.794309929</v>
          </cell>
          <cell r="AS222">
            <v>41773366.794309929</v>
          </cell>
          <cell r="AT222">
            <v>41773366.794309929</v>
          </cell>
          <cell r="AU222">
            <v>41773366.794309929</v>
          </cell>
          <cell r="AV222">
            <v>41773366.794309929</v>
          </cell>
          <cell r="AW222">
            <v>41773366.794309929</v>
          </cell>
          <cell r="AX222">
            <v>41773366.794309929</v>
          </cell>
          <cell r="AY222">
            <v>41773366.794309929</v>
          </cell>
          <cell r="AZ222">
            <v>41773366.794309929</v>
          </cell>
          <cell r="BA222">
            <v>41773366.794309929</v>
          </cell>
          <cell r="BB222">
            <v>41773366.794309929</v>
          </cell>
          <cell r="BC222">
            <v>41773366.794309929</v>
          </cell>
          <cell r="BD222">
            <v>41773366.794309929</v>
          </cell>
          <cell r="BE222">
            <v>41773366.794309929</v>
          </cell>
          <cell r="BF222">
            <v>41773366.794309929</v>
          </cell>
          <cell r="BG222">
            <v>41773366.794309929</v>
          </cell>
          <cell r="BH222">
            <v>41773366.794309929</v>
          </cell>
          <cell r="BI222">
            <v>41773366.794309929</v>
          </cell>
          <cell r="BJ222">
            <v>41773366.794309929</v>
          </cell>
          <cell r="BK222">
            <v>41773366.794309929</v>
          </cell>
          <cell r="BL222">
            <v>41773366.794309929</v>
          </cell>
          <cell r="BM222">
            <v>41773366.794309929</v>
          </cell>
          <cell r="BN222">
            <v>41773366.794309929</v>
          </cell>
          <cell r="BO222">
            <v>41773366.794309929</v>
          </cell>
          <cell r="BP222">
            <v>41773366.794309929</v>
          </cell>
          <cell r="BQ222">
            <v>41773366.794309929</v>
          </cell>
          <cell r="BR222">
            <v>41773366.794309929</v>
          </cell>
          <cell r="BS222">
            <v>41773366.794309929</v>
          </cell>
          <cell r="BT222">
            <v>41773366.794309929</v>
          </cell>
          <cell r="BU222">
            <v>41773366.794309929</v>
          </cell>
          <cell r="BV222">
            <v>41773366.794309929</v>
          </cell>
          <cell r="BW222">
            <v>41773366.794309929</v>
          </cell>
          <cell r="BX222">
            <v>41773366.794309929</v>
          </cell>
          <cell r="BY222">
            <v>41773366.794309929</v>
          </cell>
          <cell r="BZ222">
            <v>41773366.794309929</v>
          </cell>
          <cell r="CA222">
            <v>41773366.794309929</v>
          </cell>
          <cell r="CB222">
            <v>41773366.794309929</v>
          </cell>
          <cell r="CC222">
            <v>41773366.794309929</v>
          </cell>
          <cell r="CD222">
            <v>41773366.794309929</v>
          </cell>
          <cell r="CE222">
            <v>41773366.794309929</v>
          </cell>
          <cell r="CF222">
            <v>41773366.794309929</v>
          </cell>
          <cell r="CG222">
            <v>41773366.794309929</v>
          </cell>
          <cell r="CH222">
            <v>41773366.794309929</v>
          </cell>
          <cell r="CI222">
            <v>41773366.794309929</v>
          </cell>
          <cell r="CJ222">
            <v>41773366.794309929</v>
          </cell>
          <cell r="CK222">
            <v>41773366.794309929</v>
          </cell>
          <cell r="CL222">
            <v>41773366.794309929</v>
          </cell>
          <cell r="CM222">
            <v>41773366.794309929</v>
          </cell>
          <cell r="CN222">
            <v>41773366.794309929</v>
          </cell>
          <cell r="CO222">
            <v>41773366.794309929</v>
          </cell>
          <cell r="CP222">
            <v>41773366.794309929</v>
          </cell>
        </row>
        <row r="223">
          <cell r="B223" t="str">
            <v>avpfccbre76137</v>
          </cell>
          <cell r="D223" t="str">
            <v>CBREi</v>
          </cell>
          <cell r="V223">
            <v>28212340.122851085</v>
          </cell>
          <cell r="W223">
            <v>28212340.122851085</v>
          </cell>
          <cell r="X223">
            <v>28212340.122851085</v>
          </cell>
          <cell r="Y223">
            <v>28212340.122851085</v>
          </cell>
          <cell r="Z223">
            <v>28212340.122851085</v>
          </cell>
          <cell r="AA223">
            <v>28212340.122851085</v>
          </cell>
          <cell r="AB223">
            <v>28212340.122851085</v>
          </cell>
          <cell r="AC223">
            <v>28212340.122851085</v>
          </cell>
          <cell r="AD223">
            <v>28212340.122851085</v>
          </cell>
          <cell r="AE223">
            <v>28212340.122851085</v>
          </cell>
          <cell r="AF223">
            <v>28212340.122851085</v>
          </cell>
          <cell r="AG223">
            <v>28212340.122851085</v>
          </cell>
          <cell r="AH223">
            <v>28212340.122851085</v>
          </cell>
          <cell r="AI223">
            <v>28212340.122851085</v>
          </cell>
          <cell r="AJ223">
            <v>28212340.122851085</v>
          </cell>
          <cell r="AK223">
            <v>28212340.122851085</v>
          </cell>
          <cell r="AL223">
            <v>28212340.122851085</v>
          </cell>
          <cell r="AM223">
            <v>28212340.122851085</v>
          </cell>
          <cell r="AN223">
            <v>28212340.122851085</v>
          </cell>
          <cell r="AO223">
            <v>28212340.122851085</v>
          </cell>
          <cell r="AP223">
            <v>28212340.122851085</v>
          </cell>
          <cell r="AQ223">
            <v>28212340.122851085</v>
          </cell>
          <cell r="AR223">
            <v>28212340.122851085</v>
          </cell>
          <cell r="AS223">
            <v>28212340.122851085</v>
          </cell>
          <cell r="AT223">
            <v>28212340.122851085</v>
          </cell>
          <cell r="AU223">
            <v>28212340.122851085</v>
          </cell>
          <cell r="AV223">
            <v>28212340.122851085</v>
          </cell>
          <cell r="AW223">
            <v>28212340.122851085</v>
          </cell>
          <cell r="AX223">
            <v>28212340.122851085</v>
          </cell>
          <cell r="AY223">
            <v>28212340.122851085</v>
          </cell>
          <cell r="AZ223">
            <v>28212340.122851085</v>
          </cell>
          <cell r="BA223">
            <v>28212340.122851085</v>
          </cell>
          <cell r="BB223">
            <v>28212340.122851085</v>
          </cell>
          <cell r="BC223">
            <v>28212340.122851085</v>
          </cell>
          <cell r="BD223">
            <v>28212340.122851085</v>
          </cell>
          <cell r="BE223">
            <v>28212340.122851085</v>
          </cell>
          <cell r="BF223">
            <v>28212340.122851085</v>
          </cell>
          <cell r="BG223">
            <v>28212340.122851085</v>
          </cell>
          <cell r="BH223">
            <v>28212340.122851085</v>
          </cell>
          <cell r="BI223">
            <v>28212340.122851085</v>
          </cell>
          <cell r="BJ223">
            <v>28212340.122851085</v>
          </cell>
          <cell r="BK223">
            <v>28212340.122851085</v>
          </cell>
          <cell r="BL223">
            <v>28212340.122851085</v>
          </cell>
          <cell r="BM223">
            <v>28212340.122851085</v>
          </cell>
          <cell r="BN223">
            <v>28212340.122851085</v>
          </cell>
          <cell r="BO223">
            <v>28212340.122851085</v>
          </cell>
          <cell r="BP223">
            <v>28212340.122851085</v>
          </cell>
          <cell r="BQ223">
            <v>28212340.122851085</v>
          </cell>
          <cell r="BR223">
            <v>28212340.122851085</v>
          </cell>
          <cell r="BS223">
            <v>28212340.122851085</v>
          </cell>
          <cell r="BT223">
            <v>28212340.122851085</v>
          </cell>
          <cell r="BU223">
            <v>28212340.122851085</v>
          </cell>
          <cell r="BV223">
            <v>28212340.122851085</v>
          </cell>
          <cell r="BW223">
            <v>28212340.122851085</v>
          </cell>
          <cell r="BX223">
            <v>28212340.122851085</v>
          </cell>
          <cell r="BY223">
            <v>28212340.122851085</v>
          </cell>
          <cell r="BZ223">
            <v>28212340.122851085</v>
          </cell>
          <cell r="CA223">
            <v>28212340.122851085</v>
          </cell>
          <cell r="CB223">
            <v>28212340.122851085</v>
          </cell>
          <cell r="CC223">
            <v>28212340.122851085</v>
          </cell>
          <cell r="CD223">
            <v>28212340.122851085</v>
          </cell>
          <cell r="CE223">
            <v>28212340.122851085</v>
          </cell>
          <cell r="CF223">
            <v>28212340.122851085</v>
          </cell>
          <cell r="CG223">
            <v>28212340.122851085</v>
          </cell>
          <cell r="CH223">
            <v>28212340.122851085</v>
          </cell>
          <cell r="CI223">
            <v>28212340.122851085</v>
          </cell>
          <cell r="CJ223">
            <v>28212340.122851085</v>
          </cell>
          <cell r="CK223">
            <v>28212340.122851085</v>
          </cell>
          <cell r="CL223">
            <v>28212340.122851085</v>
          </cell>
          <cell r="CM223">
            <v>28212340.122851085</v>
          </cell>
          <cell r="CN223">
            <v>28212340.122851085</v>
          </cell>
          <cell r="CO223">
            <v>28212340.122851085</v>
          </cell>
          <cell r="CP223">
            <v>28212340.122851085</v>
          </cell>
        </row>
        <row r="224">
          <cell r="B224" t="str">
            <v>galcbre33615</v>
          </cell>
          <cell r="D224" t="str">
            <v>CBREi</v>
          </cell>
          <cell r="V224">
            <v>50472759.044072874</v>
          </cell>
          <cell r="W224">
            <v>50472759.044072874</v>
          </cell>
          <cell r="X224">
            <v>50472759.044072874</v>
          </cell>
          <cell r="Y224">
            <v>50472759.044072874</v>
          </cell>
          <cell r="Z224">
            <v>50472759.044072874</v>
          </cell>
          <cell r="AA224">
            <v>50472759.044072874</v>
          </cell>
          <cell r="AB224">
            <v>50472759.044072874</v>
          </cell>
          <cell r="AC224">
            <v>50472759.044072874</v>
          </cell>
          <cell r="AD224">
            <v>50472759.044072874</v>
          </cell>
          <cell r="AE224">
            <v>50472759.044072874</v>
          </cell>
          <cell r="AF224">
            <v>50472759.044072874</v>
          </cell>
          <cell r="AG224">
            <v>50472759.044072874</v>
          </cell>
          <cell r="AH224">
            <v>50472759.044072874</v>
          </cell>
          <cell r="AI224">
            <v>50472759.044072874</v>
          </cell>
          <cell r="AJ224">
            <v>50472759.044072874</v>
          </cell>
          <cell r="AK224">
            <v>50472759.044072874</v>
          </cell>
          <cell r="AL224">
            <v>50472759.044072874</v>
          </cell>
          <cell r="AM224">
            <v>50472759.044072874</v>
          </cell>
          <cell r="AN224">
            <v>50472759.044072874</v>
          </cell>
          <cell r="AO224">
            <v>50472759.044072874</v>
          </cell>
          <cell r="AP224">
            <v>50472759.044072874</v>
          </cell>
          <cell r="AQ224">
            <v>50472759.044072874</v>
          </cell>
          <cell r="AR224">
            <v>50472759.044072874</v>
          </cell>
          <cell r="AS224">
            <v>50472759.044072874</v>
          </cell>
          <cell r="AT224">
            <v>50472759.044072874</v>
          </cell>
          <cell r="AU224">
            <v>50472759.044072874</v>
          </cell>
          <cell r="AV224">
            <v>50472759.044072874</v>
          </cell>
          <cell r="AW224">
            <v>50472759.044072874</v>
          </cell>
          <cell r="AX224">
            <v>50472759.044072874</v>
          </cell>
          <cell r="AY224">
            <v>50472759.044072874</v>
          </cell>
          <cell r="AZ224">
            <v>50472759.044072874</v>
          </cell>
          <cell r="BA224">
            <v>50472759.044072874</v>
          </cell>
          <cell r="BB224">
            <v>50472759.044072874</v>
          </cell>
          <cell r="BC224">
            <v>50472759.044072874</v>
          </cell>
          <cell r="BD224">
            <v>50472759.044072874</v>
          </cell>
          <cell r="BE224">
            <v>50472759.044072874</v>
          </cell>
          <cell r="BF224">
            <v>50472759.044072874</v>
          </cell>
          <cell r="BG224">
            <v>50472759.044072874</v>
          </cell>
          <cell r="BH224">
            <v>50472759.044072874</v>
          </cell>
          <cell r="BI224">
            <v>50472759.044072874</v>
          </cell>
          <cell r="BJ224">
            <v>50472759.044072874</v>
          </cell>
          <cell r="BK224">
            <v>50472759.044072874</v>
          </cell>
          <cell r="BL224">
            <v>50472759.044072874</v>
          </cell>
          <cell r="BM224">
            <v>50472759.044072874</v>
          </cell>
          <cell r="BN224">
            <v>50472759.044072874</v>
          </cell>
          <cell r="BO224">
            <v>50472759.044072874</v>
          </cell>
          <cell r="BP224">
            <v>50472759.044072874</v>
          </cell>
          <cell r="BQ224">
            <v>50472759.044072874</v>
          </cell>
          <cell r="BR224">
            <v>50472759.044072874</v>
          </cell>
          <cell r="BS224">
            <v>50472759.044072874</v>
          </cell>
          <cell r="BT224">
            <v>50472759.044072874</v>
          </cell>
          <cell r="BU224">
            <v>50472759.044072874</v>
          </cell>
          <cell r="BV224">
            <v>50472759.044072874</v>
          </cell>
          <cell r="BW224">
            <v>50472759.044072874</v>
          </cell>
          <cell r="BX224">
            <v>50472759.044072874</v>
          </cell>
          <cell r="BY224">
            <v>50472759.044072874</v>
          </cell>
          <cell r="BZ224">
            <v>50472759.044072874</v>
          </cell>
          <cell r="CA224">
            <v>50472759.044072874</v>
          </cell>
          <cell r="CB224">
            <v>50472759.044072874</v>
          </cell>
          <cell r="CC224">
            <v>50472759.044072874</v>
          </cell>
          <cell r="CD224">
            <v>50472759.044072874</v>
          </cell>
          <cell r="CE224">
            <v>50472759.044072874</v>
          </cell>
          <cell r="CF224">
            <v>50472759.044072874</v>
          </cell>
          <cell r="CG224">
            <v>50472759.044072874</v>
          </cell>
          <cell r="CH224">
            <v>50472759.044072874</v>
          </cell>
          <cell r="CI224">
            <v>50472759.044072874</v>
          </cell>
          <cell r="CJ224">
            <v>50472759.044072874</v>
          </cell>
          <cell r="CK224">
            <v>50472759.044072874</v>
          </cell>
          <cell r="CL224">
            <v>50472759.044072874</v>
          </cell>
          <cell r="CM224">
            <v>50472759.044072874</v>
          </cell>
          <cell r="CN224">
            <v>50472759.044072874</v>
          </cell>
          <cell r="CO224">
            <v>50472759.044072874</v>
          </cell>
          <cell r="CP224">
            <v>50472759.044072874</v>
          </cell>
        </row>
        <row r="225">
          <cell r="B225" t="str">
            <v>parlcbre33615</v>
          </cell>
          <cell r="D225" t="str">
            <v>CBREi</v>
          </cell>
          <cell r="V225">
            <v>43483585.831622176</v>
          </cell>
          <cell r="W225">
            <v>43483585.831622176</v>
          </cell>
          <cell r="X225">
            <v>43483585.831622176</v>
          </cell>
          <cell r="Y225">
            <v>43483585.831622176</v>
          </cell>
          <cell r="Z225">
            <v>43483585.831622176</v>
          </cell>
          <cell r="AA225">
            <v>43483585.831622176</v>
          </cell>
          <cell r="AB225">
            <v>43483585.831622176</v>
          </cell>
          <cell r="AC225">
            <v>43483585.831622176</v>
          </cell>
          <cell r="AD225">
            <v>43483585.831622176</v>
          </cell>
          <cell r="AE225">
            <v>43483585.831622176</v>
          </cell>
          <cell r="AF225">
            <v>43483585.831622176</v>
          </cell>
          <cell r="AG225">
            <v>43483585.831622176</v>
          </cell>
          <cell r="AH225">
            <v>43483585.831622176</v>
          </cell>
          <cell r="AI225">
            <v>43483585.831622176</v>
          </cell>
          <cell r="AJ225">
            <v>43483585.831622176</v>
          </cell>
          <cell r="AK225">
            <v>43483585.831622176</v>
          </cell>
          <cell r="AL225">
            <v>43483585.831622176</v>
          </cell>
          <cell r="AM225">
            <v>43483585.831622176</v>
          </cell>
          <cell r="AN225">
            <v>43483585.831622176</v>
          </cell>
          <cell r="AO225">
            <v>43483585.831622176</v>
          </cell>
          <cell r="AP225">
            <v>43483585.831622176</v>
          </cell>
          <cell r="AQ225">
            <v>43483585.831622176</v>
          </cell>
          <cell r="AR225">
            <v>43483585.831622176</v>
          </cell>
          <cell r="AS225">
            <v>43483585.831622176</v>
          </cell>
          <cell r="AT225">
            <v>43483585.831622176</v>
          </cell>
          <cell r="AU225">
            <v>43483585.831622176</v>
          </cell>
          <cell r="AV225">
            <v>43483585.831622176</v>
          </cell>
          <cell r="AW225">
            <v>43483585.831622176</v>
          </cell>
          <cell r="AX225">
            <v>43483585.831622176</v>
          </cell>
          <cell r="AY225">
            <v>43483585.831622176</v>
          </cell>
          <cell r="AZ225">
            <v>43483585.831622176</v>
          </cell>
          <cell r="BA225">
            <v>43483585.831622176</v>
          </cell>
          <cell r="BB225">
            <v>43483585.831622176</v>
          </cell>
          <cell r="BC225">
            <v>43483585.831622176</v>
          </cell>
          <cell r="BD225">
            <v>43483585.831622176</v>
          </cell>
          <cell r="BE225">
            <v>43483585.831622176</v>
          </cell>
          <cell r="BF225">
            <v>43483585.831622176</v>
          </cell>
          <cell r="BG225">
            <v>43483585.831622176</v>
          </cell>
          <cell r="BH225">
            <v>43483585.831622176</v>
          </cell>
          <cell r="BI225">
            <v>43483585.831622176</v>
          </cell>
          <cell r="BJ225">
            <v>43483585.831622176</v>
          </cell>
          <cell r="BK225">
            <v>43483585.831622176</v>
          </cell>
          <cell r="BL225">
            <v>43483585.831622176</v>
          </cell>
          <cell r="BM225">
            <v>43483585.831622176</v>
          </cell>
          <cell r="BN225">
            <v>43483585.831622176</v>
          </cell>
          <cell r="BO225">
            <v>43483585.831622176</v>
          </cell>
          <cell r="BP225">
            <v>43483585.831622176</v>
          </cell>
          <cell r="BQ225">
            <v>43483585.831622176</v>
          </cell>
          <cell r="BR225">
            <v>43483585.831622176</v>
          </cell>
          <cell r="BS225">
            <v>43483585.831622176</v>
          </cell>
          <cell r="BT225">
            <v>43483585.831622176</v>
          </cell>
          <cell r="BU225">
            <v>43483585.831622176</v>
          </cell>
          <cell r="BV225">
            <v>43483585.831622176</v>
          </cell>
          <cell r="BW225">
            <v>43483585.831622176</v>
          </cell>
          <cell r="BX225">
            <v>43483585.831622176</v>
          </cell>
          <cell r="BY225">
            <v>43483585.831622176</v>
          </cell>
          <cell r="BZ225">
            <v>43483585.831622176</v>
          </cell>
          <cell r="CA225">
            <v>43483585.831622176</v>
          </cell>
          <cell r="CB225">
            <v>43483585.831622176</v>
          </cell>
          <cell r="CC225">
            <v>43483585.831622176</v>
          </cell>
          <cell r="CD225">
            <v>43483585.831622176</v>
          </cell>
          <cell r="CE225">
            <v>43483585.831622176</v>
          </cell>
          <cell r="CF225">
            <v>43483585.831622176</v>
          </cell>
          <cell r="CG225">
            <v>43483585.831622176</v>
          </cell>
          <cell r="CH225">
            <v>43483585.831622176</v>
          </cell>
          <cell r="CI225">
            <v>43483585.831622176</v>
          </cell>
          <cell r="CJ225">
            <v>43483585.831622176</v>
          </cell>
          <cell r="CK225">
            <v>43483585.831622176</v>
          </cell>
          <cell r="CL225">
            <v>43483585.831622176</v>
          </cell>
          <cell r="CM225">
            <v>43483585.831622176</v>
          </cell>
          <cell r="CN225">
            <v>43483585.831622176</v>
          </cell>
          <cell r="CO225">
            <v>43483585.831622176</v>
          </cell>
          <cell r="CP225">
            <v>43483585.831622176</v>
          </cell>
        </row>
        <row r="226">
          <cell r="B226" t="str">
            <v>vizcbre77084</v>
          </cell>
          <cell r="D226" t="str">
            <v>CBREi</v>
          </cell>
          <cell r="V226">
            <v>39959482.864280358</v>
          </cell>
          <cell r="W226">
            <v>39959482.864280358</v>
          </cell>
          <cell r="X226">
            <v>39959482.864280358</v>
          </cell>
          <cell r="Y226">
            <v>39959482.864280358</v>
          </cell>
          <cell r="Z226">
            <v>39959482.864280358</v>
          </cell>
          <cell r="AA226">
            <v>39959482.864280358</v>
          </cell>
          <cell r="AB226">
            <v>39959482.864280358</v>
          </cell>
          <cell r="AC226">
            <v>39959482.864280358</v>
          </cell>
          <cell r="AD226">
            <v>39959482.864280358</v>
          </cell>
          <cell r="AE226">
            <v>39959482.864280358</v>
          </cell>
          <cell r="AF226">
            <v>39959482.864280358</v>
          </cell>
          <cell r="AG226">
            <v>39959482.864280358</v>
          </cell>
          <cell r="AH226">
            <v>39959482.864280358</v>
          </cell>
          <cell r="AI226">
            <v>39959482.864280358</v>
          </cell>
          <cell r="AJ226">
            <v>39959482.864280358</v>
          </cell>
          <cell r="AK226">
            <v>39959482.864280358</v>
          </cell>
          <cell r="AL226">
            <v>39959482.864280358</v>
          </cell>
          <cell r="AM226">
            <v>39959482.864280358</v>
          </cell>
          <cell r="AN226">
            <v>39959482.864280358</v>
          </cell>
          <cell r="AO226">
            <v>39959482.864280358</v>
          </cell>
          <cell r="AP226">
            <v>39959482.864280358</v>
          </cell>
          <cell r="AQ226">
            <v>39959482.864280358</v>
          </cell>
          <cell r="AR226">
            <v>39959482.864280358</v>
          </cell>
          <cell r="AS226">
            <v>39959482.864280358</v>
          </cell>
          <cell r="AT226">
            <v>39959482.864280358</v>
          </cell>
          <cell r="AU226">
            <v>39959482.864280358</v>
          </cell>
          <cell r="AV226">
            <v>39959482.864280358</v>
          </cell>
          <cell r="AW226">
            <v>39959482.864280358</v>
          </cell>
          <cell r="AX226">
            <v>39959482.864280358</v>
          </cell>
          <cell r="AY226">
            <v>39959482.864280358</v>
          </cell>
          <cell r="AZ226">
            <v>39959482.864280358</v>
          </cell>
          <cell r="BA226">
            <v>39959482.864280358</v>
          </cell>
          <cell r="BB226">
            <v>39959482.864280358</v>
          </cell>
          <cell r="BC226">
            <v>39959482.864280358</v>
          </cell>
          <cell r="BD226">
            <v>39959482.864280358</v>
          </cell>
          <cell r="BE226">
            <v>39959482.864280358</v>
          </cell>
          <cell r="BF226">
            <v>39959482.864280358</v>
          </cell>
          <cell r="BG226">
            <v>39959482.864280358</v>
          </cell>
          <cell r="BH226">
            <v>39959482.864280358</v>
          </cell>
          <cell r="BI226">
            <v>39959482.864280358</v>
          </cell>
          <cell r="BJ226">
            <v>39959482.864280358</v>
          </cell>
          <cell r="BK226">
            <v>39959482.864280358</v>
          </cell>
          <cell r="BL226">
            <v>39959482.864280358</v>
          </cell>
          <cell r="BM226">
            <v>39959482.864280358</v>
          </cell>
          <cell r="BN226">
            <v>39959482.864280358</v>
          </cell>
          <cell r="BO226">
            <v>39959482.864280358</v>
          </cell>
          <cell r="BP226">
            <v>39959482.864280358</v>
          </cell>
          <cell r="BQ226">
            <v>39959482.864280358</v>
          </cell>
          <cell r="BR226">
            <v>39959482.864280358</v>
          </cell>
          <cell r="BS226">
            <v>39959482.864280358</v>
          </cell>
          <cell r="BT226">
            <v>39959482.864280358</v>
          </cell>
          <cell r="BU226">
            <v>39959482.864280358</v>
          </cell>
          <cell r="BV226">
            <v>39959482.864280358</v>
          </cell>
          <cell r="BW226">
            <v>39959482.864280358</v>
          </cell>
          <cell r="BX226">
            <v>39959482.864280358</v>
          </cell>
          <cell r="BY226">
            <v>39959482.864280358</v>
          </cell>
          <cell r="BZ226">
            <v>39959482.864280358</v>
          </cell>
          <cell r="CA226">
            <v>39959482.864280358</v>
          </cell>
          <cell r="CB226">
            <v>39959482.864280358</v>
          </cell>
          <cell r="CC226">
            <v>39959482.864280358</v>
          </cell>
          <cell r="CD226">
            <v>39959482.864280358</v>
          </cell>
          <cell r="CE226">
            <v>39959482.864280358</v>
          </cell>
          <cell r="CF226">
            <v>39959482.864280358</v>
          </cell>
          <cell r="CG226">
            <v>39959482.864280358</v>
          </cell>
          <cell r="CH226">
            <v>39959482.864280358</v>
          </cell>
          <cell r="CI226">
            <v>39959482.864280358</v>
          </cell>
          <cell r="CJ226">
            <v>39959482.864280358</v>
          </cell>
          <cell r="CK226">
            <v>39959482.864280358</v>
          </cell>
          <cell r="CL226">
            <v>39959482.864280358</v>
          </cell>
          <cell r="CM226">
            <v>39959482.864280358</v>
          </cell>
          <cell r="CN226">
            <v>39959482.864280358</v>
          </cell>
          <cell r="CO226">
            <v>39959482.864280358</v>
          </cell>
          <cell r="CP226">
            <v>39959482.864280358</v>
          </cell>
        </row>
        <row r="227">
          <cell r="B227" t="str">
            <v>maslcbre77407</v>
          </cell>
          <cell r="D227" t="str">
            <v>CBREi</v>
          </cell>
          <cell r="V227">
            <v>39320744.762294322</v>
          </cell>
          <cell r="W227">
            <v>39320744.762294322</v>
          </cell>
          <cell r="X227">
            <v>39320744.762294322</v>
          </cell>
          <cell r="Y227">
            <v>39320744.762294322</v>
          </cell>
          <cell r="Z227">
            <v>39320744.762294322</v>
          </cell>
          <cell r="AA227">
            <v>39320744.762294322</v>
          </cell>
          <cell r="AB227">
            <v>39320744.762294322</v>
          </cell>
          <cell r="AC227">
            <v>39320744.762294322</v>
          </cell>
          <cell r="AD227">
            <v>39320744.762294322</v>
          </cell>
          <cell r="AE227">
            <v>39320744.762294322</v>
          </cell>
          <cell r="AF227">
            <v>39320744.762294322</v>
          </cell>
          <cell r="AG227">
            <v>39320744.762294322</v>
          </cell>
          <cell r="AH227">
            <v>39320744.762294322</v>
          </cell>
          <cell r="AI227">
            <v>39320744.762294322</v>
          </cell>
          <cell r="AJ227">
            <v>39320744.762294322</v>
          </cell>
          <cell r="AK227">
            <v>39320744.762294322</v>
          </cell>
          <cell r="AL227">
            <v>39320744.762294322</v>
          </cell>
          <cell r="AM227">
            <v>39320744.762294322</v>
          </cell>
          <cell r="AN227">
            <v>39320744.762294322</v>
          </cell>
          <cell r="AO227">
            <v>39320744.762294322</v>
          </cell>
          <cell r="AP227">
            <v>39320744.762294322</v>
          </cell>
          <cell r="AQ227">
            <v>39320744.762294322</v>
          </cell>
          <cell r="AR227">
            <v>39320744.762294322</v>
          </cell>
          <cell r="AS227">
            <v>39320744.762294322</v>
          </cell>
          <cell r="AT227">
            <v>39320744.762294322</v>
          </cell>
          <cell r="AU227">
            <v>39320744.762294322</v>
          </cell>
          <cell r="AV227">
            <v>39320744.762294322</v>
          </cell>
          <cell r="AW227">
            <v>39320744.762294322</v>
          </cell>
          <cell r="AX227">
            <v>39320744.762294322</v>
          </cell>
          <cell r="AY227">
            <v>39320744.762294322</v>
          </cell>
          <cell r="AZ227">
            <v>39320744.762294322</v>
          </cell>
          <cell r="BA227">
            <v>39320744.762294322</v>
          </cell>
          <cell r="BB227">
            <v>39320744.762294322</v>
          </cell>
          <cell r="BC227">
            <v>39320744.762294322</v>
          </cell>
          <cell r="BD227">
            <v>39320744.762294322</v>
          </cell>
          <cell r="BE227">
            <v>39320744.762294322</v>
          </cell>
          <cell r="BF227">
            <v>39320744.762294322</v>
          </cell>
          <cell r="BG227">
            <v>39320744.762294322</v>
          </cell>
          <cell r="BH227">
            <v>39320744.762294322</v>
          </cell>
          <cell r="BI227">
            <v>39320744.762294322</v>
          </cell>
          <cell r="BJ227">
            <v>39320744.762294322</v>
          </cell>
          <cell r="BK227">
            <v>39320744.762294322</v>
          </cell>
          <cell r="BL227">
            <v>39320744.762294322</v>
          </cell>
          <cell r="BM227">
            <v>39320744.762294322</v>
          </cell>
          <cell r="BN227">
            <v>39320744.762294322</v>
          </cell>
          <cell r="BO227">
            <v>39320744.762294322</v>
          </cell>
          <cell r="BP227">
            <v>39320744.762294322</v>
          </cell>
          <cell r="BQ227">
            <v>39320744.762294322</v>
          </cell>
          <cell r="BR227">
            <v>39320744.762294322</v>
          </cell>
          <cell r="BS227">
            <v>39320744.762294322</v>
          </cell>
          <cell r="BT227">
            <v>39320744.762294322</v>
          </cell>
          <cell r="BU227">
            <v>39320744.762294322</v>
          </cell>
          <cell r="BV227">
            <v>39320744.762294322</v>
          </cell>
          <cell r="BW227">
            <v>39320744.762294322</v>
          </cell>
          <cell r="BX227">
            <v>39320744.762294322</v>
          </cell>
          <cell r="BY227">
            <v>39320744.762294322</v>
          </cell>
          <cell r="BZ227">
            <v>39320744.762294322</v>
          </cell>
          <cell r="CA227">
            <v>39320744.762294322</v>
          </cell>
          <cell r="CB227">
            <v>39320744.762294322</v>
          </cell>
          <cell r="CC227">
            <v>39320744.762294322</v>
          </cell>
          <cell r="CD227">
            <v>39320744.762294322</v>
          </cell>
          <cell r="CE227">
            <v>39320744.762294322</v>
          </cell>
          <cell r="CF227">
            <v>39320744.762294322</v>
          </cell>
          <cell r="CG227">
            <v>39320744.762294322</v>
          </cell>
          <cell r="CH227">
            <v>39320744.762294322</v>
          </cell>
          <cell r="CI227">
            <v>39320744.762294322</v>
          </cell>
          <cell r="CJ227">
            <v>39320744.762294322</v>
          </cell>
          <cell r="CK227">
            <v>39320744.762294322</v>
          </cell>
          <cell r="CL227">
            <v>39320744.762294322</v>
          </cell>
          <cell r="CM227">
            <v>39320744.762294322</v>
          </cell>
          <cell r="CN227">
            <v>39320744.762294322</v>
          </cell>
          <cell r="CO227">
            <v>39320744.762294322</v>
          </cell>
          <cell r="CP227">
            <v>39320744.762294322</v>
          </cell>
        </row>
        <row r="228">
          <cell r="B228" t="str">
            <v>verwccbre75013</v>
          </cell>
          <cell r="D228" t="str">
            <v>OEF</v>
          </cell>
          <cell r="V228">
            <v>55215377</v>
          </cell>
          <cell r="W228">
            <v>55215377</v>
          </cell>
          <cell r="X228">
            <v>55215377</v>
          </cell>
          <cell r="Y228">
            <v>55215377</v>
          </cell>
          <cell r="Z228">
            <v>55215377</v>
          </cell>
          <cell r="AA228">
            <v>55215377</v>
          </cell>
          <cell r="AB228">
            <v>55215377</v>
          </cell>
          <cell r="AC228">
            <v>55215377</v>
          </cell>
          <cell r="AD228">
            <v>55215377</v>
          </cell>
          <cell r="AE228">
            <v>55215377</v>
          </cell>
          <cell r="AF228">
            <v>55215377</v>
          </cell>
          <cell r="AG228">
            <v>55215377</v>
          </cell>
          <cell r="AH228">
            <v>55215377</v>
          </cell>
          <cell r="AI228">
            <v>55215377</v>
          </cell>
          <cell r="AJ228">
            <v>55215377</v>
          </cell>
          <cell r="AK228">
            <v>55215377</v>
          </cell>
          <cell r="AL228">
            <v>55215377</v>
          </cell>
          <cell r="AM228">
            <v>55215377</v>
          </cell>
          <cell r="AN228">
            <v>55215377</v>
          </cell>
          <cell r="AO228">
            <v>55215377</v>
          </cell>
          <cell r="AP228">
            <v>55215377</v>
          </cell>
          <cell r="AQ228">
            <v>55215377</v>
          </cell>
          <cell r="AR228">
            <v>55215377</v>
          </cell>
          <cell r="AS228">
            <v>55215377</v>
          </cell>
          <cell r="AT228">
            <v>55215377</v>
          </cell>
          <cell r="AU228">
            <v>55215377</v>
          </cell>
          <cell r="AV228">
            <v>55215377</v>
          </cell>
          <cell r="AW228">
            <v>55215377</v>
          </cell>
          <cell r="AX228">
            <v>55215377</v>
          </cell>
          <cell r="AY228">
            <v>55215377</v>
          </cell>
          <cell r="AZ228">
            <v>55215377</v>
          </cell>
          <cell r="BA228">
            <v>55215377</v>
          </cell>
          <cell r="BB228">
            <v>55215377</v>
          </cell>
          <cell r="BC228">
            <v>55215377</v>
          </cell>
          <cell r="BD228">
            <v>55215377</v>
          </cell>
          <cell r="BE228">
            <v>55215377</v>
          </cell>
          <cell r="BF228">
            <v>55215377</v>
          </cell>
          <cell r="BG228">
            <v>55215377</v>
          </cell>
          <cell r="BH228">
            <v>55215377</v>
          </cell>
          <cell r="BI228">
            <v>55215377</v>
          </cell>
          <cell r="BJ228">
            <v>55215377</v>
          </cell>
          <cell r="BK228">
            <v>55215377</v>
          </cell>
          <cell r="BL228">
            <v>55215377</v>
          </cell>
          <cell r="BM228">
            <v>55215377</v>
          </cell>
          <cell r="BN228">
            <v>55215377</v>
          </cell>
          <cell r="BO228">
            <v>55215377</v>
          </cell>
          <cell r="BP228">
            <v>55215377</v>
          </cell>
          <cell r="BQ228">
            <v>55215377</v>
          </cell>
          <cell r="BR228">
            <v>55215377</v>
          </cell>
          <cell r="BS228">
            <v>55215377</v>
          </cell>
          <cell r="BT228">
            <v>55215377</v>
          </cell>
          <cell r="BU228">
            <v>55215377</v>
          </cell>
          <cell r="BV228">
            <v>55215377</v>
          </cell>
          <cell r="BW228">
            <v>55215377</v>
          </cell>
          <cell r="BX228">
            <v>55215377</v>
          </cell>
          <cell r="BY228">
            <v>55215377</v>
          </cell>
          <cell r="BZ228">
            <v>55215377</v>
          </cell>
          <cell r="CA228">
            <v>55215377</v>
          </cell>
          <cell r="CB228">
            <v>55215377</v>
          </cell>
          <cell r="CC228">
            <v>55215377</v>
          </cell>
          <cell r="CD228">
            <v>55215377</v>
          </cell>
          <cell r="CE228">
            <v>55215377</v>
          </cell>
          <cell r="CF228">
            <v>55215377</v>
          </cell>
          <cell r="CG228">
            <v>55215377</v>
          </cell>
          <cell r="CH228">
            <v>55215377</v>
          </cell>
          <cell r="CI228">
            <v>55215377</v>
          </cell>
          <cell r="CJ228">
            <v>55215377</v>
          </cell>
          <cell r="CK228">
            <v>55215377</v>
          </cell>
          <cell r="CL228">
            <v>55215377</v>
          </cell>
          <cell r="CM228">
            <v>55215377</v>
          </cell>
          <cell r="CN228">
            <v>55215377</v>
          </cell>
          <cell r="CO228">
            <v>55215377</v>
          </cell>
          <cell r="CP228">
            <v>55215377</v>
          </cell>
        </row>
        <row r="229">
          <cell r="B229" t="str">
            <v>arccr75070</v>
          </cell>
          <cell r="D229" t="str">
            <v>OEF</v>
          </cell>
          <cell r="V229">
            <v>52516683</v>
          </cell>
          <cell r="W229">
            <v>52516683</v>
          </cell>
          <cell r="X229">
            <v>52516683</v>
          </cell>
          <cell r="Y229">
            <v>52516683</v>
          </cell>
          <cell r="Z229">
            <v>52516683</v>
          </cell>
          <cell r="AA229">
            <v>52516683</v>
          </cell>
          <cell r="AB229">
            <v>52516683</v>
          </cell>
          <cell r="AC229">
            <v>52516683</v>
          </cell>
          <cell r="AD229">
            <v>52516683</v>
          </cell>
          <cell r="AE229">
            <v>52516683</v>
          </cell>
          <cell r="AF229">
            <v>52516683</v>
          </cell>
          <cell r="AG229">
            <v>52516683</v>
          </cell>
          <cell r="AH229">
            <v>52516683</v>
          </cell>
          <cell r="AI229">
            <v>52516683</v>
          </cell>
          <cell r="AJ229">
            <v>52516683</v>
          </cell>
          <cell r="AK229">
            <v>52516683</v>
          </cell>
          <cell r="AL229">
            <v>52516683</v>
          </cell>
          <cell r="AM229">
            <v>52516683</v>
          </cell>
          <cell r="AN229">
            <v>52516683</v>
          </cell>
          <cell r="AO229">
            <v>52516683</v>
          </cell>
          <cell r="AP229">
            <v>52516683</v>
          </cell>
          <cell r="AQ229">
            <v>52516683</v>
          </cell>
          <cell r="AR229">
            <v>52516683</v>
          </cell>
          <cell r="AS229">
            <v>52516683</v>
          </cell>
          <cell r="AT229">
            <v>52516683</v>
          </cell>
          <cell r="AU229">
            <v>52516683</v>
          </cell>
          <cell r="AV229">
            <v>52516683</v>
          </cell>
          <cell r="AW229">
            <v>52516683</v>
          </cell>
          <cell r="AX229">
            <v>52516683</v>
          </cell>
          <cell r="AY229">
            <v>52516683</v>
          </cell>
          <cell r="AZ229">
            <v>52516683</v>
          </cell>
          <cell r="BA229">
            <v>52516683</v>
          </cell>
          <cell r="BB229">
            <v>52516683</v>
          </cell>
          <cell r="BC229">
            <v>52516683</v>
          </cell>
          <cell r="BD229">
            <v>52516683</v>
          </cell>
          <cell r="BE229">
            <v>52516683</v>
          </cell>
          <cell r="BF229">
            <v>52516683</v>
          </cell>
          <cell r="BG229">
            <v>52516683</v>
          </cell>
          <cell r="BH229">
            <v>52516683</v>
          </cell>
          <cell r="BI229">
            <v>52516683</v>
          </cell>
          <cell r="BJ229">
            <v>52516683</v>
          </cell>
          <cell r="BK229">
            <v>52516683</v>
          </cell>
          <cell r="BL229">
            <v>52516683</v>
          </cell>
          <cell r="BM229">
            <v>52516683</v>
          </cell>
          <cell r="BN229">
            <v>52516683</v>
          </cell>
          <cell r="BO229">
            <v>52516683</v>
          </cell>
          <cell r="BP229">
            <v>52516683</v>
          </cell>
          <cell r="BQ229">
            <v>52516683</v>
          </cell>
          <cell r="BR229">
            <v>52516683</v>
          </cell>
          <cell r="BS229">
            <v>52516683</v>
          </cell>
          <cell r="BT229">
            <v>52516683</v>
          </cell>
          <cell r="BU229">
            <v>52516683</v>
          </cell>
          <cell r="BV229">
            <v>52516683</v>
          </cell>
          <cell r="BW229">
            <v>52516683</v>
          </cell>
          <cell r="BX229">
            <v>52516683</v>
          </cell>
          <cell r="BY229">
            <v>52516683</v>
          </cell>
          <cell r="BZ229">
            <v>52516683</v>
          </cell>
          <cell r="CA229">
            <v>52516683</v>
          </cell>
          <cell r="CB229">
            <v>52516683</v>
          </cell>
          <cell r="CC229">
            <v>52516683</v>
          </cell>
          <cell r="CD229">
            <v>52516683</v>
          </cell>
          <cell r="CE229">
            <v>52516683</v>
          </cell>
          <cell r="CF229">
            <v>52516683</v>
          </cell>
          <cell r="CG229">
            <v>52516683</v>
          </cell>
          <cell r="CH229">
            <v>52516683</v>
          </cell>
          <cell r="CI229">
            <v>52516683</v>
          </cell>
          <cell r="CJ229">
            <v>52516683</v>
          </cell>
          <cell r="CK229">
            <v>52516683</v>
          </cell>
          <cell r="CL229">
            <v>52516683</v>
          </cell>
          <cell r="CM229">
            <v>52516683</v>
          </cell>
          <cell r="CN229">
            <v>52516683</v>
          </cell>
          <cell r="CO229">
            <v>52516683</v>
          </cell>
          <cell r="CP229">
            <v>52516683</v>
          </cell>
        </row>
        <row r="230">
          <cell r="B230" t="str">
            <v>arcp76177</v>
          </cell>
          <cell r="D230" t="str">
            <v>OEF</v>
          </cell>
          <cell r="V230">
            <v>56267940</v>
          </cell>
          <cell r="W230">
            <v>56267940</v>
          </cell>
          <cell r="X230">
            <v>56267940</v>
          </cell>
          <cell r="Y230">
            <v>56267940</v>
          </cell>
          <cell r="Z230">
            <v>56267940</v>
          </cell>
          <cell r="AA230">
            <v>56267940</v>
          </cell>
          <cell r="AB230">
            <v>56267940</v>
          </cell>
          <cell r="AC230">
            <v>56267940</v>
          </cell>
          <cell r="AD230">
            <v>56267940</v>
          </cell>
          <cell r="AE230">
            <v>56267940</v>
          </cell>
          <cell r="AF230">
            <v>56267940</v>
          </cell>
          <cell r="AG230">
            <v>56267940</v>
          </cell>
          <cell r="AH230">
            <v>56267940</v>
          </cell>
          <cell r="AI230">
            <v>56267940</v>
          </cell>
          <cell r="AJ230">
            <v>56267940</v>
          </cell>
          <cell r="AK230">
            <v>56267940</v>
          </cell>
          <cell r="AL230">
            <v>56267940</v>
          </cell>
          <cell r="AM230">
            <v>56267940</v>
          </cell>
          <cell r="AN230">
            <v>56267940</v>
          </cell>
          <cell r="AO230">
            <v>56267940</v>
          </cell>
          <cell r="AP230">
            <v>56267940</v>
          </cell>
          <cell r="AQ230">
            <v>56267940</v>
          </cell>
          <cell r="AR230">
            <v>56267940</v>
          </cell>
          <cell r="AS230">
            <v>56267940</v>
          </cell>
          <cell r="AT230">
            <v>56267940</v>
          </cell>
          <cell r="AU230">
            <v>56267940</v>
          </cell>
          <cell r="AV230">
            <v>56267940</v>
          </cell>
          <cell r="AW230">
            <v>56267940</v>
          </cell>
          <cell r="AX230">
            <v>56267940</v>
          </cell>
          <cell r="AY230">
            <v>56267940</v>
          </cell>
          <cell r="AZ230">
            <v>56267940</v>
          </cell>
          <cell r="BA230">
            <v>56267940</v>
          </cell>
          <cell r="BB230">
            <v>56267940</v>
          </cell>
          <cell r="BC230">
            <v>56267940</v>
          </cell>
          <cell r="BD230">
            <v>56267940</v>
          </cell>
          <cell r="BE230">
            <v>56267940</v>
          </cell>
          <cell r="BF230">
            <v>56267940</v>
          </cell>
          <cell r="BG230">
            <v>56267940</v>
          </cell>
          <cell r="BH230">
            <v>56267940</v>
          </cell>
          <cell r="BI230">
            <v>56267940</v>
          </cell>
          <cell r="BJ230">
            <v>56267940</v>
          </cell>
          <cell r="BK230">
            <v>56267940</v>
          </cell>
          <cell r="BL230">
            <v>56267940</v>
          </cell>
          <cell r="BM230">
            <v>56267940</v>
          </cell>
          <cell r="BN230">
            <v>56267940</v>
          </cell>
          <cell r="BO230">
            <v>56267940</v>
          </cell>
          <cell r="BP230">
            <v>56267940</v>
          </cell>
          <cell r="BQ230">
            <v>56267940</v>
          </cell>
          <cell r="BR230">
            <v>56267940</v>
          </cell>
          <cell r="BS230">
            <v>56267940</v>
          </cell>
          <cell r="BT230">
            <v>56267940</v>
          </cell>
          <cell r="BU230">
            <v>56267940</v>
          </cell>
          <cell r="BV230">
            <v>56267940</v>
          </cell>
          <cell r="BW230">
            <v>56267940</v>
          </cell>
          <cell r="BX230">
            <v>56267940</v>
          </cell>
          <cell r="BY230">
            <v>56267940</v>
          </cell>
          <cell r="BZ230">
            <v>56267940</v>
          </cell>
          <cell r="CA230">
            <v>56267940</v>
          </cell>
          <cell r="CB230">
            <v>56267940</v>
          </cell>
          <cell r="CC230">
            <v>56267940</v>
          </cell>
          <cell r="CD230">
            <v>56267940</v>
          </cell>
          <cell r="CE230">
            <v>56267940</v>
          </cell>
          <cell r="CF230">
            <v>56267940</v>
          </cell>
          <cell r="CG230">
            <v>56267940</v>
          </cell>
          <cell r="CH230">
            <v>56267940</v>
          </cell>
          <cell r="CI230">
            <v>56267940</v>
          </cell>
          <cell r="CJ230">
            <v>56267940</v>
          </cell>
          <cell r="CK230">
            <v>56267940</v>
          </cell>
          <cell r="CL230">
            <v>56267940</v>
          </cell>
          <cell r="CM230">
            <v>56267940</v>
          </cell>
          <cell r="CN230">
            <v>56267940</v>
          </cell>
          <cell r="CO230">
            <v>56267940</v>
          </cell>
          <cell r="CP230">
            <v>56267940</v>
          </cell>
        </row>
        <row r="231">
          <cell r="B231" t="str">
            <v>tradw77064</v>
          </cell>
          <cell r="D231" t="str">
            <v>Portfolio 18</v>
          </cell>
          <cell r="V231">
            <v>54179488.035313651</v>
          </cell>
          <cell r="W231">
            <v>54399876.924213655</v>
          </cell>
          <cell r="X231">
            <v>54620265.813113652</v>
          </cell>
          <cell r="Y231">
            <v>54840654.702013656</v>
          </cell>
          <cell r="Z231">
            <v>55061043.590913653</v>
          </cell>
          <cell r="AA231">
            <v>55281432.479813658</v>
          </cell>
          <cell r="AB231">
            <v>55501821.368713655</v>
          </cell>
          <cell r="AC231">
            <v>55722210.257613651</v>
          </cell>
          <cell r="AD231">
            <v>55942599.146513656</v>
          </cell>
          <cell r="AE231">
            <v>56162988.035413653</v>
          </cell>
          <cell r="AF231">
            <v>56383376.924313657</v>
          </cell>
          <cell r="AG231">
            <v>56603765.813213654</v>
          </cell>
          <cell r="AH231">
            <v>56824154.702113658</v>
          </cell>
          <cell r="AI231">
            <v>57044543.591013655</v>
          </cell>
          <cell r="AJ231">
            <v>57264932.479913652</v>
          </cell>
          <cell r="AK231">
            <v>57485321.368813656</v>
          </cell>
          <cell r="AL231">
            <v>57705710.257713653</v>
          </cell>
          <cell r="AM231">
            <v>57926099.146613657</v>
          </cell>
          <cell r="AN231">
            <v>58146488.035513654</v>
          </cell>
          <cell r="AO231">
            <v>58146488.035513654</v>
          </cell>
          <cell r="AP231">
            <v>58146488.035513654</v>
          </cell>
          <cell r="AQ231">
            <v>58146488.035513654</v>
          </cell>
          <cell r="AR231">
            <v>58146488.035513654</v>
          </cell>
          <cell r="AS231">
            <v>58146488.035513654</v>
          </cell>
          <cell r="AT231">
            <v>58146488.035513654</v>
          </cell>
          <cell r="AU231">
            <v>58146488.035513654</v>
          </cell>
          <cell r="AV231">
            <v>58146488.035513654</v>
          </cell>
          <cell r="AW231">
            <v>58146488.035513654</v>
          </cell>
          <cell r="AX231">
            <v>58146488.035513654</v>
          </cell>
          <cell r="AY231">
            <v>58146488.035513654</v>
          </cell>
          <cell r="AZ231">
            <v>58146488.035513654</v>
          </cell>
          <cell r="BA231">
            <v>58146488.035513654</v>
          </cell>
          <cell r="BB231">
            <v>58146488.035513654</v>
          </cell>
          <cell r="BC231">
            <v>58146488.035513654</v>
          </cell>
          <cell r="BD231">
            <v>58146488.035513654</v>
          </cell>
          <cell r="BE231">
            <v>58146488.035513654</v>
          </cell>
          <cell r="BF231">
            <v>58146488.035513654</v>
          </cell>
          <cell r="BG231">
            <v>58146488.035513654</v>
          </cell>
          <cell r="BH231">
            <v>58146488.035513654</v>
          </cell>
          <cell r="BI231">
            <v>58146488.035513654</v>
          </cell>
          <cell r="BJ231">
            <v>58146488.035513654</v>
          </cell>
          <cell r="BK231">
            <v>58146488.035513654</v>
          </cell>
          <cell r="BL231">
            <v>58146488.035513654</v>
          </cell>
          <cell r="BM231">
            <v>58146488.035513654</v>
          </cell>
          <cell r="BN231">
            <v>58146488.035513654</v>
          </cell>
          <cell r="BO231">
            <v>58146488.035513654</v>
          </cell>
          <cell r="BP231">
            <v>58146488.035513654</v>
          </cell>
          <cell r="BQ231">
            <v>58146488.035513654</v>
          </cell>
          <cell r="BR231">
            <v>58146488.035513654</v>
          </cell>
          <cell r="BS231">
            <v>58146488.035513654</v>
          </cell>
          <cell r="BT231">
            <v>58146488.035513654</v>
          </cell>
          <cell r="BU231">
            <v>58146488.035513654</v>
          </cell>
          <cell r="BV231">
            <v>58146488.035513654</v>
          </cell>
          <cell r="BW231">
            <v>58146488.035513654</v>
          </cell>
          <cell r="BX231">
            <v>58146488.035513654</v>
          </cell>
          <cell r="BY231">
            <v>58146488.035513654</v>
          </cell>
          <cell r="BZ231">
            <v>58146488.035513654</v>
          </cell>
          <cell r="CA231">
            <v>58146488.035513654</v>
          </cell>
          <cell r="CB231">
            <v>58146488.035513654</v>
          </cell>
          <cell r="CC231">
            <v>58146488.035513654</v>
          </cell>
          <cell r="CD231">
            <v>58146488.035513654</v>
          </cell>
          <cell r="CE231">
            <v>58146488.035513654</v>
          </cell>
          <cell r="CF231">
            <v>58146488.035513654</v>
          </cell>
          <cell r="CG231">
            <v>58146488.035513654</v>
          </cell>
          <cell r="CH231">
            <v>58146488.035513654</v>
          </cell>
          <cell r="CI231">
            <v>58146488.035513654</v>
          </cell>
          <cell r="CJ231">
            <v>58146488.035513654</v>
          </cell>
          <cell r="CK231">
            <v>58146488.035513654</v>
          </cell>
          <cell r="CL231">
            <v>58146488.035513654</v>
          </cell>
          <cell r="CM231">
            <v>58146488.035513654</v>
          </cell>
          <cell r="CN231">
            <v>58146488.035513654</v>
          </cell>
          <cell r="CO231">
            <v>58146488.035513654</v>
          </cell>
          <cell r="CP231">
            <v>58146488.035513654</v>
          </cell>
        </row>
        <row r="232">
          <cell r="B232">
            <v>0</v>
          </cell>
          <cell r="D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B233">
            <v>0</v>
          </cell>
          <cell r="D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B234">
            <v>0</v>
          </cell>
          <cell r="D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B235">
            <v>0</v>
          </cell>
          <cell r="D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B236">
            <v>0</v>
          </cell>
          <cell r="D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B237">
            <v>0</v>
          </cell>
          <cell r="D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</sheetData>
      <sheetData sheetId="26" refreshError="1"/>
      <sheetData sheetId="27">
        <row r="4">
          <cell r="AY4" t="str">
            <v>Flowing to Waterfalls @ Hypothetical Sale Date</v>
          </cell>
        </row>
        <row r="7">
          <cell r="C7" t="str">
            <v>Portfolio 8</v>
          </cell>
          <cell r="E7" t="str">
            <v>avpfc76137</v>
          </cell>
          <cell r="I7" t="str">
            <v/>
          </cell>
          <cell r="Q7" t="str">
            <v/>
          </cell>
          <cell r="Y7">
            <v>43556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</row>
        <row r="8">
          <cell r="C8" t="str">
            <v>Portfolio 8</v>
          </cell>
          <cell r="E8" t="str">
            <v>hal77096</v>
          </cell>
          <cell r="I8" t="str">
            <v/>
          </cell>
          <cell r="Q8" t="str">
            <v/>
          </cell>
          <cell r="Y8">
            <v>43646</v>
          </cell>
          <cell r="AZ8">
            <v>50300000</v>
          </cell>
          <cell r="BA8">
            <v>35073549</v>
          </cell>
          <cell r="BB8">
            <v>14926451</v>
          </cell>
          <cell r="BC8">
            <v>45815.547350000001</v>
          </cell>
        </row>
        <row r="9">
          <cell r="C9" t="str">
            <v>Portfolio 8</v>
          </cell>
          <cell r="E9" t="str">
            <v>liv33559</v>
          </cell>
          <cell r="I9" t="str">
            <v/>
          </cell>
          <cell r="Q9" t="str">
            <v/>
          </cell>
          <cell r="Y9">
            <v>43646</v>
          </cell>
          <cell r="AZ9">
            <v>58500000</v>
          </cell>
          <cell r="BA9">
            <v>33582901.869999997</v>
          </cell>
          <cell r="BB9">
            <v>24617098.130000003</v>
          </cell>
          <cell r="BC9">
            <v>118196.21945000003</v>
          </cell>
        </row>
        <row r="10">
          <cell r="C10" t="str">
            <v>Portfolio 8</v>
          </cell>
          <cell r="E10" t="str">
            <v>saxw75070</v>
          </cell>
          <cell r="I10" t="str">
            <v/>
          </cell>
          <cell r="Q10" t="str">
            <v/>
          </cell>
          <cell r="Y10">
            <v>43646</v>
          </cell>
          <cell r="AZ10">
            <v>79500000</v>
          </cell>
          <cell r="BA10">
            <v>55428027.770000003</v>
          </cell>
          <cell r="BB10">
            <v>23771972.229999997</v>
          </cell>
          <cell r="BC10">
            <v>65134.643950000027</v>
          </cell>
        </row>
        <row r="11">
          <cell r="C11" t="str">
            <v>Portfolio 8</v>
          </cell>
          <cell r="E11" t="str">
            <v>lex30004</v>
          </cell>
          <cell r="I11" t="str">
            <v/>
          </cell>
          <cell r="Q11" t="str">
            <v/>
          </cell>
          <cell r="Y11">
            <v>43646</v>
          </cell>
          <cell r="AZ11">
            <v>77000000</v>
          </cell>
          <cell r="BA11">
            <v>49988834.649999999</v>
          </cell>
          <cell r="BB11">
            <v>26711165.350000001</v>
          </cell>
          <cell r="BC11">
            <v>101881.51685</v>
          </cell>
        </row>
        <row r="12">
          <cell r="C12" t="str">
            <v>Portfolio 8</v>
          </cell>
          <cell r="E12" t="str">
            <v>masl77407</v>
          </cell>
          <cell r="I12" t="str">
            <v/>
          </cell>
          <cell r="Q12" t="str">
            <v/>
          </cell>
          <cell r="Y12">
            <v>43556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</row>
        <row r="13">
          <cell r="C13" t="str">
            <v>Portfolio 8</v>
          </cell>
          <cell r="E13" t="str">
            <v>viz77084</v>
          </cell>
          <cell r="I13" t="str">
            <v/>
          </cell>
          <cell r="Q13" t="str">
            <v/>
          </cell>
          <cell r="Y13">
            <v>43556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</row>
        <row r="14">
          <cell r="C14" t="str">
            <v>Portfolio 8</v>
          </cell>
          <cell r="E14" t="str">
            <v>fairfc76137</v>
          </cell>
          <cell r="I14" t="str">
            <v/>
          </cell>
          <cell r="Q14" t="str">
            <v/>
          </cell>
          <cell r="Y14">
            <v>43556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</row>
        <row r="15">
          <cell r="C15" t="str">
            <v>Portfolio 10</v>
          </cell>
          <cell r="E15" t="str">
            <v>gal33615</v>
          </cell>
          <cell r="I15" t="str">
            <v/>
          </cell>
          <cell r="Q15" t="str">
            <v/>
          </cell>
          <cell r="Y15">
            <v>43556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</row>
        <row r="16">
          <cell r="C16" t="str">
            <v>Portfolio 10</v>
          </cell>
          <cell r="E16" t="str">
            <v>isl33615</v>
          </cell>
          <cell r="I16" t="str">
            <v/>
          </cell>
          <cell r="Q16" t="str">
            <v/>
          </cell>
          <cell r="Y16">
            <v>43556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</row>
        <row r="17">
          <cell r="C17" t="str">
            <v>Portfolio 10 - The Village - Phase 1</v>
          </cell>
          <cell r="E17" t="str">
            <v>villp130080</v>
          </cell>
          <cell r="I17" t="str">
            <v/>
          </cell>
          <cell r="Q17" t="str">
            <v/>
          </cell>
          <cell r="Y17">
            <v>43542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</row>
        <row r="18">
          <cell r="C18" t="str">
            <v>Portfolio 10</v>
          </cell>
          <cell r="E18" t="str">
            <v>villp230080</v>
          </cell>
          <cell r="I18" t="str">
            <v/>
          </cell>
          <cell r="Q18" t="str">
            <v/>
          </cell>
          <cell r="Y18">
            <v>43542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</row>
        <row r="19">
          <cell r="C19" t="str">
            <v>Portfolio 10</v>
          </cell>
          <cell r="E19" t="str">
            <v>villp330080</v>
          </cell>
          <cell r="I19" t="str">
            <v/>
          </cell>
          <cell r="Q19" t="str">
            <v/>
          </cell>
          <cell r="Y19">
            <v>43542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</row>
        <row r="20">
          <cell r="C20" t="str">
            <v>Portfolio 10</v>
          </cell>
          <cell r="E20" t="str">
            <v>villp430080</v>
          </cell>
          <cell r="I20" t="str">
            <v/>
          </cell>
          <cell r="Q20" t="str">
            <v/>
          </cell>
          <cell r="Y20">
            <v>43542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</row>
        <row r="21">
          <cell r="C21" t="str">
            <v>Portfolio Zero - 1201 Park</v>
          </cell>
          <cell r="E21" t="str">
            <v>1201p75074</v>
          </cell>
          <cell r="I21" t="str">
            <v/>
          </cell>
          <cell r="Q21" t="str">
            <v/>
          </cell>
          <cell r="Y21">
            <v>43646</v>
          </cell>
          <cell r="AZ21">
            <v>44178149.371428579</v>
          </cell>
          <cell r="BA21">
            <v>19239074.609999999</v>
          </cell>
          <cell r="BB21">
            <v>24639074.76142858</v>
          </cell>
          <cell r="BC21">
            <v>100753.17775000002</v>
          </cell>
        </row>
        <row r="22">
          <cell r="C22" t="str">
            <v>Portfolio Zero - Avalon On Montreal</v>
          </cell>
          <cell r="E22" t="str">
            <v>avm30021</v>
          </cell>
          <cell r="I22" t="str">
            <v/>
          </cell>
          <cell r="Q22" t="str">
            <v/>
          </cell>
          <cell r="Y22">
            <v>43646</v>
          </cell>
          <cell r="AZ22">
            <v>18145693.800000001</v>
          </cell>
          <cell r="BA22">
            <v>9234246.9600000009</v>
          </cell>
          <cell r="BB22">
            <v>8639261.4329999983</v>
          </cell>
          <cell r="BC22">
            <v>67132.79535</v>
          </cell>
        </row>
        <row r="23">
          <cell r="C23" t="str">
            <v>Portfolio Zero - Avalon Park Family</v>
          </cell>
          <cell r="E23" t="str">
            <v>avpf30318</v>
          </cell>
          <cell r="I23" t="str">
            <v/>
          </cell>
          <cell r="Q23" t="str">
            <v/>
          </cell>
          <cell r="Y23">
            <v>43646</v>
          </cell>
          <cell r="AZ23">
            <v>9804001.8150000013</v>
          </cell>
          <cell r="BA23">
            <v>6122141.8200000003</v>
          </cell>
          <cell r="BB23">
            <v>3534799.9677750003</v>
          </cell>
          <cell r="BC23">
            <v>34703.762100000007</v>
          </cell>
        </row>
        <row r="24">
          <cell r="C24" t="str">
            <v>Portfolio Zero - Avalon Park Senior</v>
          </cell>
          <cell r="E24" t="str">
            <v>avps30318</v>
          </cell>
          <cell r="I24" t="str">
            <v/>
          </cell>
          <cell r="Q24" t="str">
            <v/>
          </cell>
          <cell r="Y24">
            <v>43646</v>
          </cell>
          <cell r="AZ24">
            <v>7195514.6624999996</v>
          </cell>
          <cell r="BA24">
            <v>3618217.35</v>
          </cell>
          <cell r="BB24">
            <v>3469364.5925624999</v>
          </cell>
          <cell r="BC24">
            <v>29296.926350000005</v>
          </cell>
        </row>
        <row r="25">
          <cell r="C25" t="str">
            <v>Portfolio Zero - Avalon Ridge</v>
          </cell>
          <cell r="E25" t="str">
            <v>avr30354</v>
          </cell>
          <cell r="I25" t="str">
            <v/>
          </cell>
          <cell r="Q25" t="str">
            <v/>
          </cell>
          <cell r="Y25">
            <v>43646</v>
          </cell>
          <cell r="AZ25">
            <v>17007118.645</v>
          </cell>
          <cell r="BA25">
            <v>11656179.01</v>
          </cell>
          <cell r="BB25">
            <v>5095832.8553250004</v>
          </cell>
          <cell r="BC25">
            <v>45581.137800000011</v>
          </cell>
        </row>
        <row r="26">
          <cell r="C26" t="str">
            <v>Portfolio Zero - Indigo Park</v>
          </cell>
          <cell r="E26" t="str">
            <v>indp70810</v>
          </cell>
          <cell r="I26" t="str">
            <v/>
          </cell>
          <cell r="Q26" t="str">
            <v/>
          </cell>
          <cell r="Y26">
            <v>43646</v>
          </cell>
          <cell r="AZ26">
            <v>45322384.650000006</v>
          </cell>
          <cell r="BA26">
            <v>36690000</v>
          </cell>
          <cell r="BB26">
            <v>8332384.650000006</v>
          </cell>
          <cell r="BC26">
            <v>78635.290000000037</v>
          </cell>
        </row>
        <row r="27">
          <cell r="C27" t="str">
            <v>Portfolio Zero - Park 83</v>
          </cell>
          <cell r="E27" t="str">
            <v>par830076</v>
          </cell>
          <cell r="I27" t="str">
            <v/>
          </cell>
          <cell r="Q27" t="str">
            <v/>
          </cell>
          <cell r="Y27">
            <v>43091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</row>
        <row r="28">
          <cell r="C28" t="str">
            <v>Portfolio Zero - Somerset</v>
          </cell>
          <cell r="E28" t="str">
            <v>som30084</v>
          </cell>
          <cell r="I28" t="str">
            <v/>
          </cell>
          <cell r="Q28" t="str">
            <v/>
          </cell>
          <cell r="Y28">
            <v>42704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</row>
        <row r="29">
          <cell r="C29" t="str">
            <v>Portfolio Zero - Springdale Glen</v>
          </cell>
          <cell r="E29" t="str">
            <v>spring30021</v>
          </cell>
          <cell r="I29" t="str">
            <v/>
          </cell>
          <cell r="Q29" t="str">
            <v/>
          </cell>
          <cell r="Y29">
            <v>42740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</row>
        <row r="30">
          <cell r="C30" t="str">
            <v>Portfolio Zero - Towne West Manor</v>
          </cell>
          <cell r="E30" t="str">
            <v>towwm30311</v>
          </cell>
          <cell r="I30" t="str">
            <v/>
          </cell>
          <cell r="Q30" t="str">
            <v/>
          </cell>
          <cell r="Y30">
            <v>43646</v>
          </cell>
          <cell r="AZ30">
            <v>2945568.4224999999</v>
          </cell>
          <cell r="BA30">
            <v>1083016.6599999999</v>
          </cell>
          <cell r="BB30">
            <v>1818368.2361624998</v>
          </cell>
          <cell r="BC30">
            <v>14811.41505</v>
          </cell>
        </row>
        <row r="31">
          <cell r="C31" t="str">
            <v>Portfolio Zero - Tuscana</v>
          </cell>
          <cell r="E31" t="str">
            <v>tus30093</v>
          </cell>
          <cell r="I31" t="str">
            <v/>
          </cell>
          <cell r="Q31" t="str">
            <v/>
          </cell>
          <cell r="Y31">
            <v>42962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</row>
        <row r="32">
          <cell r="C32" t="str">
            <v>Parkwood-Ohio</v>
          </cell>
          <cell r="E32" t="str">
            <v>abbl43110</v>
          </cell>
          <cell r="I32" t="str">
            <v/>
          </cell>
          <cell r="Q32" t="str">
            <v/>
          </cell>
          <cell r="Y32">
            <v>43646</v>
          </cell>
          <cell r="AZ32">
            <v>24341202</v>
          </cell>
          <cell r="BA32">
            <v>14225676.289999999</v>
          </cell>
          <cell r="BB32">
            <v>9815525.7100000009</v>
          </cell>
          <cell r="BC32">
            <v>54312.254200000003</v>
          </cell>
        </row>
        <row r="33">
          <cell r="C33" t="str">
            <v>Parkwood-Ohio</v>
          </cell>
          <cell r="E33" t="str">
            <v>brook43068</v>
          </cell>
          <cell r="I33" t="str">
            <v/>
          </cell>
          <cell r="Q33" t="str">
            <v/>
          </cell>
          <cell r="Y33">
            <v>43646</v>
          </cell>
          <cell r="AZ33">
            <v>25358087.582608696</v>
          </cell>
          <cell r="BA33">
            <v>15920492.529999999</v>
          </cell>
          <cell r="BB33">
            <v>9137595.0526086967</v>
          </cell>
          <cell r="BC33">
            <v>49541.158100000008</v>
          </cell>
        </row>
        <row r="34">
          <cell r="C34" t="str">
            <v>Parkwood-Ohio</v>
          </cell>
          <cell r="E34" t="str">
            <v>lakr43026</v>
          </cell>
          <cell r="I34" t="str">
            <v/>
          </cell>
          <cell r="Q34" t="str">
            <v/>
          </cell>
          <cell r="Y34">
            <v>43646</v>
          </cell>
          <cell r="AZ34">
            <v>18256537.043478258</v>
          </cell>
          <cell r="BA34">
            <v>11879768.66</v>
          </cell>
          <cell r="BB34">
            <v>6102920.3278260827</v>
          </cell>
          <cell r="BC34">
            <v>35949.763949999986</v>
          </cell>
        </row>
        <row r="35">
          <cell r="C35" t="str">
            <v>Parkwood-Ohio</v>
          </cell>
          <cell r="E35" t="str">
            <v>jefc43004</v>
          </cell>
          <cell r="I35" t="str">
            <v/>
          </cell>
          <cell r="Q35" t="str">
            <v/>
          </cell>
          <cell r="Y35">
            <v>43646</v>
          </cell>
          <cell r="AZ35">
            <v>33314946.156521738</v>
          </cell>
          <cell r="BA35">
            <v>19479726.559999999</v>
          </cell>
          <cell r="BB35">
            <v>13535219.596521739</v>
          </cell>
          <cell r="BC35">
            <v>74015.985350000003</v>
          </cell>
        </row>
        <row r="36">
          <cell r="C36" t="str">
            <v>Parkwood-Ohio</v>
          </cell>
          <cell r="E36" t="str">
            <v>lake43147</v>
          </cell>
          <cell r="I36" t="str">
            <v/>
          </cell>
          <cell r="Q36" t="str">
            <v/>
          </cell>
          <cell r="Y36">
            <v>43646</v>
          </cell>
          <cell r="AZ36">
            <v>26602074.573913042</v>
          </cell>
          <cell r="BA36">
            <v>14480000</v>
          </cell>
          <cell r="BB36">
            <v>11822074.573913042</v>
          </cell>
          <cell r="BC36">
            <v>59973.220500000003</v>
          </cell>
        </row>
        <row r="37">
          <cell r="C37" t="str">
            <v>Parkwood-Ohio</v>
          </cell>
          <cell r="E37" t="str">
            <v>resal43110</v>
          </cell>
          <cell r="I37" t="str">
            <v/>
          </cell>
          <cell r="Q37" t="str">
            <v/>
          </cell>
          <cell r="Y37">
            <v>43646</v>
          </cell>
          <cell r="AZ37">
            <v>50173456.486956514</v>
          </cell>
          <cell r="BA37">
            <v>28935282.510000002</v>
          </cell>
          <cell r="BB37">
            <v>20938173.976956513</v>
          </cell>
          <cell r="BC37">
            <v>109455.33254999999</v>
          </cell>
        </row>
        <row r="38">
          <cell r="C38" t="str">
            <v>Parkwood-Ohio</v>
          </cell>
          <cell r="E38" t="str">
            <v>benb43004</v>
          </cell>
          <cell r="I38" t="str">
            <v/>
          </cell>
          <cell r="Q38" t="str">
            <v/>
          </cell>
          <cell r="Y38">
            <v>43646</v>
          </cell>
          <cell r="AZ38">
            <v>38700074.139130428</v>
          </cell>
          <cell r="BA38">
            <v>18328000</v>
          </cell>
          <cell r="BB38">
            <v>20072074.139130428</v>
          </cell>
          <cell r="BC38">
            <v>101785.14814999998</v>
          </cell>
        </row>
        <row r="39">
          <cell r="C39" t="str">
            <v>Parkwood-Ohio</v>
          </cell>
          <cell r="E39" t="str">
            <v>sunr43219</v>
          </cell>
          <cell r="I39" t="str">
            <v/>
          </cell>
          <cell r="Q39" t="str">
            <v/>
          </cell>
          <cell r="Y39">
            <v>43646</v>
          </cell>
          <cell r="AZ39">
            <v>27937335.078260865</v>
          </cell>
          <cell r="BA39">
            <v>15352090.59</v>
          </cell>
          <cell r="BB39">
            <v>12285244.488260865</v>
          </cell>
          <cell r="BC39">
            <v>63549.545799999978</v>
          </cell>
        </row>
        <row r="40">
          <cell r="C40" t="str">
            <v>Parkwood-Texas</v>
          </cell>
          <cell r="E40" t="str">
            <v>mon78249</v>
          </cell>
          <cell r="I40" t="str">
            <v/>
          </cell>
          <cell r="Q40" t="str">
            <v/>
          </cell>
          <cell r="Y40">
            <v>43112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</row>
        <row r="41">
          <cell r="C41" t="str">
            <v>Parkwood-Texas</v>
          </cell>
          <cell r="E41" t="str">
            <v>retr78148</v>
          </cell>
          <cell r="I41" t="str">
            <v/>
          </cell>
          <cell r="Q41" t="str">
            <v/>
          </cell>
          <cell r="Y41">
            <v>43112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</row>
        <row r="42">
          <cell r="C42" t="str">
            <v>Parkwood-Texas</v>
          </cell>
          <cell r="E42" t="str">
            <v>retsr75071</v>
          </cell>
          <cell r="I42" t="str">
            <v/>
          </cell>
          <cell r="Q42" t="str">
            <v/>
          </cell>
          <cell r="Y42">
            <v>43360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</row>
        <row r="43">
          <cell r="C43" t="str">
            <v>Parkwood-Texas</v>
          </cell>
          <cell r="E43" t="str">
            <v>stonb77521</v>
          </cell>
          <cell r="I43" t="str">
            <v/>
          </cell>
          <cell r="Q43" t="str">
            <v/>
          </cell>
          <cell r="Y43">
            <v>43112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</row>
        <row r="44">
          <cell r="C44" t="str">
            <v>Parkwood-Texas</v>
          </cell>
          <cell r="E44" t="str">
            <v>charlc70605</v>
          </cell>
          <cell r="I44" t="str">
            <v/>
          </cell>
          <cell r="Q44" t="str">
            <v/>
          </cell>
          <cell r="Y44">
            <v>42909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</row>
        <row r="45">
          <cell r="C45" t="str">
            <v>Parkwood-Texas</v>
          </cell>
          <cell r="E45" t="str">
            <v>wyndsorc75002</v>
          </cell>
          <cell r="I45" t="str">
            <v/>
          </cell>
          <cell r="Q45" t="str">
            <v/>
          </cell>
          <cell r="Y45">
            <v>43112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</row>
        <row r="46">
          <cell r="C46" t="str">
            <v>Auburn Glenn</v>
          </cell>
          <cell r="E46" t="str">
            <v>aubg30312</v>
          </cell>
          <cell r="I46" t="str">
            <v/>
          </cell>
          <cell r="Q46" t="str">
            <v/>
          </cell>
          <cell r="Y46">
            <v>43646</v>
          </cell>
          <cell r="AZ46">
            <v>27184186</v>
          </cell>
          <cell r="BA46">
            <v>16978439.039999999</v>
          </cell>
          <cell r="BB46">
            <v>9905746.9600000009</v>
          </cell>
          <cell r="BC46">
            <v>28172.474600000001</v>
          </cell>
        </row>
        <row r="47">
          <cell r="C47" t="str">
            <v>Clifton Glen</v>
          </cell>
          <cell r="E47" t="str">
            <v>clifg30083</v>
          </cell>
          <cell r="I47" t="str">
            <v/>
          </cell>
          <cell r="Q47" t="str">
            <v/>
          </cell>
          <cell r="Y47">
            <v>42873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</row>
        <row r="48">
          <cell r="C48" t="str">
            <v>Harbor At Lake Howell</v>
          </cell>
          <cell r="E48" t="str">
            <v>harlh32707</v>
          </cell>
          <cell r="I48" t="str">
            <v/>
          </cell>
          <cell r="Q48" t="str">
            <v/>
          </cell>
          <cell r="Y48">
            <v>43091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</row>
        <row r="49">
          <cell r="C49" t="str">
            <v>Watermark at East Cobb</v>
          </cell>
          <cell r="E49" t="str">
            <v>watec30062</v>
          </cell>
          <cell r="I49" t="str">
            <v/>
          </cell>
          <cell r="Q49" t="str">
            <v/>
          </cell>
          <cell r="Y49">
            <v>43091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</row>
        <row r="50">
          <cell r="C50" t="str">
            <v>Portfolio 12</v>
          </cell>
          <cell r="E50" t="str">
            <v>ansltc30809</v>
          </cell>
          <cell r="I50" t="str">
            <v/>
          </cell>
          <cell r="Q50" t="str">
            <v/>
          </cell>
          <cell r="Y50">
            <v>42922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</row>
        <row r="51">
          <cell r="C51" t="str">
            <v>Portfolio 12</v>
          </cell>
          <cell r="E51" t="str">
            <v>carc33619</v>
          </cell>
          <cell r="I51" t="str">
            <v/>
          </cell>
          <cell r="Q51" t="str">
            <v/>
          </cell>
          <cell r="Y51">
            <v>43496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</row>
        <row r="52">
          <cell r="C52" t="str">
            <v>Portfolio 12</v>
          </cell>
          <cell r="E52" t="str">
            <v>cops77041</v>
          </cell>
          <cell r="I52" t="str">
            <v/>
          </cell>
          <cell r="Q52" t="str">
            <v/>
          </cell>
          <cell r="Y52">
            <v>43556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</row>
        <row r="53">
          <cell r="C53" t="str">
            <v>Portfolio 12</v>
          </cell>
          <cell r="E53" t="str">
            <v>ansl28210</v>
          </cell>
          <cell r="I53" t="str">
            <v/>
          </cell>
          <cell r="Q53" t="str">
            <v/>
          </cell>
          <cell r="Y53">
            <v>43641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</row>
        <row r="54">
          <cell r="C54" t="str">
            <v>Portfolio 12</v>
          </cell>
          <cell r="E54" t="str">
            <v>hunc28262</v>
          </cell>
          <cell r="I54" t="str">
            <v/>
          </cell>
          <cell r="Q54" t="str">
            <v/>
          </cell>
          <cell r="Y54">
            <v>43451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</row>
        <row r="55">
          <cell r="C55" t="str">
            <v>Portfolio 12</v>
          </cell>
          <cell r="E55" t="str">
            <v>oaks28269</v>
          </cell>
          <cell r="I55" t="str">
            <v/>
          </cell>
          <cell r="Q55" t="str">
            <v/>
          </cell>
          <cell r="Y55">
            <v>43431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</row>
        <row r="56">
          <cell r="C56" t="str">
            <v>Portfolio 12</v>
          </cell>
          <cell r="E56" t="str">
            <v>poin28217</v>
          </cell>
          <cell r="I56" t="str">
            <v/>
          </cell>
          <cell r="Q56" t="str">
            <v/>
          </cell>
          <cell r="Y56">
            <v>43451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</row>
        <row r="57">
          <cell r="C57" t="str">
            <v>Portfolio 12</v>
          </cell>
          <cell r="E57" t="str">
            <v>reg28211</v>
          </cell>
          <cell r="I57" t="str">
            <v/>
          </cell>
          <cell r="Q57" t="str">
            <v/>
          </cell>
          <cell r="Y57">
            <v>43451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</row>
        <row r="58">
          <cell r="C58" t="str">
            <v>Portfolio 12</v>
          </cell>
          <cell r="E58" t="str">
            <v>aurs28210</v>
          </cell>
          <cell r="I58" t="str">
            <v/>
          </cell>
          <cell r="Q58" t="str">
            <v/>
          </cell>
          <cell r="Y58">
            <v>43069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</row>
        <row r="59">
          <cell r="C59" t="str">
            <v>Portfolio 12</v>
          </cell>
          <cell r="E59" t="str">
            <v>sarpm28105</v>
          </cell>
          <cell r="I59" t="str">
            <v/>
          </cell>
          <cell r="Q59" t="str">
            <v/>
          </cell>
          <cell r="Y59">
            <v>43451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</row>
        <row r="60">
          <cell r="C60" t="str">
            <v>Bowery Bayside</v>
          </cell>
          <cell r="E60" t="str">
            <v>bowb33616</v>
          </cell>
          <cell r="I60" t="str">
            <v/>
          </cell>
          <cell r="Q60" t="str">
            <v/>
          </cell>
          <cell r="Y60">
            <v>43646</v>
          </cell>
          <cell r="AZ60">
            <v>118355850.84000002</v>
          </cell>
          <cell r="BA60">
            <v>67355487.700000003</v>
          </cell>
          <cell r="BB60">
            <v>50700363.140000015</v>
          </cell>
          <cell r="BC60">
            <v>122475.83865000006</v>
          </cell>
        </row>
        <row r="61">
          <cell r="C61" t="str">
            <v>Portfolio 12</v>
          </cell>
          <cell r="E61" t="str">
            <v>visll134711</v>
          </cell>
          <cell r="I61" t="str">
            <v/>
          </cell>
          <cell r="Q61" t="str">
            <v/>
          </cell>
          <cell r="Y61">
            <v>42662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</row>
        <row r="62">
          <cell r="C62" t="str">
            <v>Portfolio 12</v>
          </cell>
          <cell r="E62" t="str">
            <v>visll234711</v>
          </cell>
          <cell r="I62" t="str">
            <v/>
          </cell>
          <cell r="Q62" t="str">
            <v/>
          </cell>
          <cell r="Y62">
            <v>42662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</row>
        <row r="63">
          <cell r="C63" t="str">
            <v>Portfolio 12 - Picket Fences</v>
          </cell>
          <cell r="E63" t="str">
            <v>picf30809</v>
          </cell>
          <cell r="I63" t="str">
            <v/>
          </cell>
          <cell r="Q63" t="str">
            <v/>
          </cell>
          <cell r="Y63">
            <v>42916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</row>
        <row r="64">
          <cell r="C64" t="str">
            <v>Portfolio 6</v>
          </cell>
          <cell r="E64" t="str">
            <v>harv77345</v>
          </cell>
          <cell r="I64" t="str">
            <v/>
          </cell>
          <cell r="Q64" t="str">
            <v/>
          </cell>
          <cell r="Y64">
            <v>43646</v>
          </cell>
          <cell r="AZ64">
            <v>34800000</v>
          </cell>
          <cell r="BA64">
            <v>24582185.699999999</v>
          </cell>
          <cell r="BB64">
            <v>9917814.3000000007</v>
          </cell>
          <cell r="BC64">
            <v>32054.366050000019</v>
          </cell>
        </row>
        <row r="65">
          <cell r="C65" t="str">
            <v>Portfolio 6</v>
          </cell>
          <cell r="E65" t="str">
            <v>wat76244</v>
          </cell>
          <cell r="I65" t="str">
            <v/>
          </cell>
          <cell r="Q65" t="str">
            <v/>
          </cell>
          <cell r="Y65">
            <v>43501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</row>
        <row r="66">
          <cell r="C66" t="str">
            <v>Portfolio 6</v>
          </cell>
          <cell r="E66" t="str">
            <v>newl77084</v>
          </cell>
          <cell r="I66" t="str">
            <v/>
          </cell>
          <cell r="Q66" t="str">
            <v/>
          </cell>
          <cell r="Y66">
            <v>43646</v>
          </cell>
          <cell r="AZ66">
            <v>37400000</v>
          </cell>
          <cell r="BA66">
            <v>23469059.809999999</v>
          </cell>
          <cell r="BB66">
            <v>13630940.190000001</v>
          </cell>
          <cell r="BC66">
            <v>53685.46385</v>
          </cell>
        </row>
        <row r="67">
          <cell r="C67" t="str">
            <v>Heritage Station Family</v>
          </cell>
          <cell r="E67" t="str">
            <v>hersf30310</v>
          </cell>
          <cell r="I67" t="str">
            <v/>
          </cell>
          <cell r="Q67" t="str">
            <v/>
          </cell>
          <cell r="Y67">
            <v>43646</v>
          </cell>
          <cell r="AZ67">
            <v>22708850</v>
          </cell>
          <cell r="BA67">
            <v>10890771.73</v>
          </cell>
          <cell r="BB67">
            <v>11518078.27</v>
          </cell>
          <cell r="BC67">
            <v>49181.789150000004</v>
          </cell>
        </row>
        <row r="68">
          <cell r="C68" t="str">
            <v>Heritage Station Senior</v>
          </cell>
          <cell r="E68" t="str">
            <v>herss30310</v>
          </cell>
          <cell r="I68" t="str">
            <v/>
          </cell>
          <cell r="Q68" t="str">
            <v/>
          </cell>
          <cell r="Y68">
            <v>43646</v>
          </cell>
          <cell r="AZ68">
            <v>18375520</v>
          </cell>
          <cell r="BA68">
            <v>6043607.9400000004</v>
          </cell>
          <cell r="BB68">
            <v>12056279.259999998</v>
          </cell>
          <cell r="BC68">
            <v>31729.162149999993</v>
          </cell>
        </row>
        <row r="69">
          <cell r="C69" t="str">
            <v>Portfolio 14</v>
          </cell>
          <cell r="E69" t="str">
            <v>asp78741</v>
          </cell>
          <cell r="I69" t="str">
            <v/>
          </cell>
          <cell r="Q69" t="str">
            <v/>
          </cell>
          <cell r="Y69">
            <v>43646</v>
          </cell>
          <cell r="AZ69">
            <v>57025924.560000002</v>
          </cell>
          <cell r="BA69">
            <v>36449000</v>
          </cell>
          <cell r="BB69">
            <v>20276924.560000002</v>
          </cell>
          <cell r="BC69">
            <v>89578.41829999999</v>
          </cell>
        </row>
        <row r="70">
          <cell r="C70" t="str">
            <v>Portfolio 14</v>
          </cell>
          <cell r="E70" t="str">
            <v>vir30033</v>
          </cell>
          <cell r="I70" t="str">
            <v/>
          </cell>
          <cell r="Q70" t="str">
            <v/>
          </cell>
          <cell r="Y70">
            <v>43646</v>
          </cell>
          <cell r="AZ70">
            <v>84734099.771428585</v>
          </cell>
          <cell r="BA70">
            <v>59743000</v>
          </cell>
          <cell r="BB70">
            <v>24691099.771428585</v>
          </cell>
          <cell r="BC70">
            <v>131742.09300000002</v>
          </cell>
        </row>
        <row r="71">
          <cell r="C71" t="str">
            <v>Portfolio 14</v>
          </cell>
          <cell r="E71" t="str">
            <v>deerv34471</v>
          </cell>
          <cell r="I71" t="str">
            <v/>
          </cell>
          <cell r="Q71" t="str">
            <v/>
          </cell>
          <cell r="Y71">
            <v>43382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</row>
        <row r="72">
          <cell r="C72" t="str">
            <v>Portfolio 14</v>
          </cell>
          <cell r="E72" t="str">
            <v>hamr27713</v>
          </cell>
          <cell r="I72" t="str">
            <v/>
          </cell>
          <cell r="Q72" t="str">
            <v/>
          </cell>
          <cell r="Y72">
            <v>43646</v>
          </cell>
          <cell r="AZ72">
            <v>41000000</v>
          </cell>
          <cell r="BA72">
            <v>27469000</v>
          </cell>
          <cell r="BB72">
            <v>13231000</v>
          </cell>
          <cell r="BC72">
            <v>69002.310900000026</v>
          </cell>
        </row>
        <row r="73">
          <cell r="C73" t="str">
            <v>Portfolio 14</v>
          </cell>
          <cell r="E73" t="str">
            <v>att30022</v>
          </cell>
          <cell r="I73" t="str">
            <v/>
          </cell>
          <cell r="Q73" t="str">
            <v/>
          </cell>
          <cell r="Y73">
            <v>43646</v>
          </cell>
          <cell r="AZ73">
            <v>55814299.314285718</v>
          </cell>
          <cell r="BA73">
            <v>35081000</v>
          </cell>
          <cell r="BB73">
            <v>20433299.314285718</v>
          </cell>
          <cell r="BC73">
            <v>102132.93644999999</v>
          </cell>
        </row>
        <row r="74">
          <cell r="C74" t="str">
            <v>Portfolio 14</v>
          </cell>
          <cell r="E74" t="str">
            <v>flatwh78245</v>
          </cell>
          <cell r="I74" t="str">
            <v/>
          </cell>
          <cell r="Q74" t="str">
            <v/>
          </cell>
          <cell r="Y74">
            <v>43646</v>
          </cell>
          <cell r="AZ74">
            <v>32400000</v>
          </cell>
          <cell r="BA74">
            <v>20371000</v>
          </cell>
          <cell r="BB74">
            <v>11729000</v>
          </cell>
          <cell r="BC74">
            <v>43375.794799999996</v>
          </cell>
        </row>
        <row r="75">
          <cell r="C75" t="str">
            <v>Portfolio 14</v>
          </cell>
          <cell r="E75" t="str">
            <v>towc77339</v>
          </cell>
          <cell r="I75" t="str">
            <v/>
          </cell>
          <cell r="Q75" t="str">
            <v/>
          </cell>
          <cell r="Y75">
            <v>43646</v>
          </cell>
          <cell r="AZ75">
            <v>75884748.23526454</v>
          </cell>
          <cell r="BA75">
            <v>47700000</v>
          </cell>
          <cell r="BB75">
            <v>27884748.23526454</v>
          </cell>
          <cell r="BC75">
            <v>0</v>
          </cell>
        </row>
        <row r="76">
          <cell r="C76" t="str">
            <v>Portfolio 14</v>
          </cell>
          <cell r="E76" t="str">
            <v>unc28262</v>
          </cell>
          <cell r="I76" t="str">
            <v/>
          </cell>
          <cell r="Q76" t="str">
            <v/>
          </cell>
          <cell r="Y76">
            <v>43646</v>
          </cell>
          <cell r="AZ76">
            <v>59964670.342857152</v>
          </cell>
          <cell r="BA76">
            <v>42189000</v>
          </cell>
          <cell r="BB76">
            <v>17475670.342857152</v>
          </cell>
          <cell r="BC76">
            <v>92302.704450000048</v>
          </cell>
        </row>
        <row r="77">
          <cell r="C77" t="str">
            <v>Portfolio 14 - Attiva Park</v>
          </cell>
          <cell r="E77" t="str">
            <v>attp76133</v>
          </cell>
          <cell r="I77" t="str">
            <v/>
          </cell>
          <cell r="Q77" t="str">
            <v/>
          </cell>
          <cell r="Y77">
            <v>43646</v>
          </cell>
          <cell r="AZ77">
            <v>25019491.633806638</v>
          </cell>
          <cell r="BA77">
            <v>11917000</v>
          </cell>
          <cell r="BB77">
            <v>12802491.633806638</v>
          </cell>
          <cell r="BC77">
            <v>51849.548400000007</v>
          </cell>
        </row>
        <row r="78">
          <cell r="C78" t="str">
            <v>The Portico</v>
          </cell>
          <cell r="E78" t="str">
            <v>por30096</v>
          </cell>
          <cell r="I78" t="str">
            <v/>
          </cell>
          <cell r="Q78" t="str">
            <v/>
          </cell>
          <cell r="Y78">
            <v>43451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</row>
        <row r="79">
          <cell r="C79" t="str">
            <v>Portfolio 16</v>
          </cell>
          <cell r="E79" t="str">
            <v>jams30043</v>
          </cell>
          <cell r="I79" t="str">
            <v/>
          </cell>
          <cell r="Q79" t="str">
            <v/>
          </cell>
          <cell r="Y79">
            <v>43646</v>
          </cell>
          <cell r="AZ79">
            <v>84698380.199999988</v>
          </cell>
          <cell r="BA79">
            <v>61875000</v>
          </cell>
          <cell r="BB79">
            <v>22523380.199999988</v>
          </cell>
          <cell r="BC79">
            <v>98762.855699999986</v>
          </cell>
        </row>
        <row r="80">
          <cell r="C80" t="str">
            <v>Portfolio 16</v>
          </cell>
          <cell r="E80" t="str">
            <v>retbc33510</v>
          </cell>
          <cell r="I80" t="str">
            <v/>
          </cell>
          <cell r="Q80" t="str">
            <v/>
          </cell>
          <cell r="Y80">
            <v>43646</v>
          </cell>
          <cell r="AZ80">
            <v>59250000</v>
          </cell>
          <cell r="BA80">
            <v>42450000</v>
          </cell>
          <cell r="BB80">
            <v>16500000</v>
          </cell>
          <cell r="BC80">
            <v>74811.510949999982</v>
          </cell>
        </row>
        <row r="81">
          <cell r="C81" t="str">
            <v>Portfolio 16</v>
          </cell>
          <cell r="E81" t="str">
            <v>barml32703</v>
          </cell>
          <cell r="I81" t="str">
            <v/>
          </cell>
          <cell r="Q81" t="str">
            <v/>
          </cell>
          <cell r="Y81">
            <v>43646</v>
          </cell>
          <cell r="AZ81">
            <v>133798083.96972017</v>
          </cell>
          <cell r="BA81">
            <v>71085245.310000002</v>
          </cell>
          <cell r="BB81">
            <v>62412838.659720168</v>
          </cell>
          <cell r="BC81">
            <v>277727.1700000001</v>
          </cell>
        </row>
        <row r="82">
          <cell r="C82" t="str">
            <v>Portfolio 16</v>
          </cell>
          <cell r="E82" t="str">
            <v>alng75063</v>
          </cell>
          <cell r="I82" t="str">
            <v/>
          </cell>
          <cell r="Q82" t="str">
            <v/>
          </cell>
          <cell r="Y82">
            <v>43646</v>
          </cell>
          <cell r="AZ82">
            <v>97090000</v>
          </cell>
          <cell r="BA82">
            <v>71475000</v>
          </cell>
          <cell r="BB82">
            <v>25315000</v>
          </cell>
          <cell r="BC82">
            <v>53366.503200000036</v>
          </cell>
        </row>
        <row r="83">
          <cell r="C83" t="str">
            <v>Portfolio 16</v>
          </cell>
          <cell r="E83" t="str">
            <v>attd76208</v>
          </cell>
          <cell r="I83" t="str">
            <v/>
          </cell>
          <cell r="Q83" t="str">
            <v/>
          </cell>
          <cell r="Y83">
            <v>43646</v>
          </cell>
          <cell r="AZ83">
            <v>41167286.172587536</v>
          </cell>
          <cell r="BA83">
            <v>27386731.489999998</v>
          </cell>
          <cell r="BB83">
            <v>13480554.682587538</v>
          </cell>
          <cell r="BC83">
            <v>37259.174000000035</v>
          </cell>
        </row>
        <row r="84">
          <cell r="C84" t="str">
            <v>Portfolio 16</v>
          </cell>
          <cell r="E84" t="str">
            <v>attl75077</v>
          </cell>
          <cell r="I84" t="str">
            <v/>
          </cell>
          <cell r="Q84" t="str">
            <v/>
          </cell>
          <cell r="Y84">
            <v>43646</v>
          </cell>
          <cell r="AZ84">
            <v>36307196.202160537</v>
          </cell>
          <cell r="BA84">
            <v>19500236.559999999</v>
          </cell>
          <cell r="BB84">
            <v>16506959.642160539</v>
          </cell>
          <cell r="BC84">
            <v>43360.495600000017</v>
          </cell>
        </row>
        <row r="85">
          <cell r="C85" t="str">
            <v>Portfolio 16</v>
          </cell>
          <cell r="E85" t="str">
            <v>can30093</v>
          </cell>
          <cell r="I85" t="str">
            <v/>
          </cell>
          <cell r="Q85" t="str">
            <v/>
          </cell>
          <cell r="Y85">
            <v>43594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</row>
        <row r="86">
          <cell r="C86" t="str">
            <v>Portfolio 16</v>
          </cell>
          <cell r="E86" t="str">
            <v>covbb33716</v>
          </cell>
          <cell r="I86" t="str">
            <v/>
          </cell>
          <cell r="Q86" t="str">
            <v/>
          </cell>
          <cell r="Y86">
            <v>43646</v>
          </cell>
          <cell r="AZ86">
            <v>72200000</v>
          </cell>
          <cell r="BA86">
            <v>54300000</v>
          </cell>
          <cell r="BB86">
            <v>17600000</v>
          </cell>
          <cell r="BC86">
            <v>87079.233499999988</v>
          </cell>
        </row>
        <row r="87">
          <cell r="C87" t="str">
            <v>Portfolio 16</v>
          </cell>
          <cell r="E87" t="str">
            <v>allll32714</v>
          </cell>
          <cell r="I87" t="str">
            <v/>
          </cell>
          <cell r="Q87" t="str">
            <v/>
          </cell>
          <cell r="Y87">
            <v>43646</v>
          </cell>
          <cell r="AZ87">
            <v>121789452.00120081</v>
          </cell>
          <cell r="BA87">
            <v>70583409.870000005</v>
          </cell>
          <cell r="BB87">
            <v>50906042.131200805</v>
          </cell>
          <cell r="BC87">
            <v>165794.91800000006</v>
          </cell>
        </row>
        <row r="88">
          <cell r="C88" t="str">
            <v>Portfolio 16</v>
          </cell>
          <cell r="E88" t="str">
            <v>arbs27713</v>
          </cell>
          <cell r="I88" t="str">
            <v/>
          </cell>
          <cell r="Q88" t="str">
            <v/>
          </cell>
          <cell r="Y88">
            <v>43646</v>
          </cell>
          <cell r="AZ88">
            <v>53518588.727709621</v>
          </cell>
          <cell r="BA88">
            <v>39651647.390000001</v>
          </cell>
          <cell r="BB88">
            <v>13566941.337709621</v>
          </cell>
          <cell r="BC88">
            <v>35413.73720000001</v>
          </cell>
        </row>
        <row r="89">
          <cell r="C89" t="str">
            <v>Portfolio 16</v>
          </cell>
          <cell r="E89" t="str">
            <v>laur76137</v>
          </cell>
          <cell r="I89" t="str">
            <v/>
          </cell>
          <cell r="Q89" t="str">
            <v/>
          </cell>
          <cell r="Y89">
            <v>43646</v>
          </cell>
          <cell r="AZ89">
            <v>30899016.360000003</v>
          </cell>
          <cell r="BA89">
            <v>17783000</v>
          </cell>
          <cell r="BB89">
            <v>12816016.360000003</v>
          </cell>
          <cell r="BC89">
            <v>41581.921050000004</v>
          </cell>
        </row>
        <row r="90">
          <cell r="C90" t="str">
            <v>Portfolio 16</v>
          </cell>
          <cell r="E90" t="str">
            <v>garv75287</v>
          </cell>
          <cell r="I90" t="str">
            <v/>
          </cell>
          <cell r="Q90" t="str">
            <v/>
          </cell>
          <cell r="Y90">
            <v>43646</v>
          </cell>
          <cell r="AZ90">
            <v>92460128.580316141</v>
          </cell>
          <cell r="BA90">
            <v>57423678.649999999</v>
          </cell>
          <cell r="BB90">
            <v>34736449.930316143</v>
          </cell>
          <cell r="BC90">
            <v>105782.04399999999</v>
          </cell>
        </row>
        <row r="91">
          <cell r="C91" t="str">
            <v>Portfolio 16</v>
          </cell>
          <cell r="E91" t="str">
            <v>becp75038</v>
          </cell>
          <cell r="I91" t="str">
            <v/>
          </cell>
          <cell r="Q91" t="str">
            <v/>
          </cell>
          <cell r="Y91">
            <v>43646</v>
          </cell>
          <cell r="AZ91">
            <v>74662741.834792778</v>
          </cell>
          <cell r="BA91">
            <v>42825000</v>
          </cell>
          <cell r="BB91">
            <v>31537741.834792778</v>
          </cell>
          <cell r="BC91">
            <v>104277.89679999996</v>
          </cell>
        </row>
        <row r="92">
          <cell r="C92" t="str">
            <v>Portfolio 16</v>
          </cell>
          <cell r="E92" t="str">
            <v>rial75010</v>
          </cell>
          <cell r="I92" t="str">
            <v/>
          </cell>
          <cell r="Q92" t="str">
            <v/>
          </cell>
          <cell r="Y92">
            <v>43646</v>
          </cell>
          <cell r="AZ92">
            <v>50804811.299999997</v>
          </cell>
          <cell r="BA92">
            <v>37144000</v>
          </cell>
          <cell r="BB92">
            <v>13360811.299999997</v>
          </cell>
          <cell r="BC92">
            <v>31052.059949999995</v>
          </cell>
        </row>
        <row r="93">
          <cell r="C93" t="str">
            <v>Portfolio 16 - MBC</v>
          </cell>
          <cell r="E93" t="str">
            <v>covcc80231</v>
          </cell>
          <cell r="I93" t="str">
            <v/>
          </cell>
          <cell r="Q93" t="str">
            <v/>
          </cell>
          <cell r="Y93">
            <v>43646</v>
          </cell>
          <cell r="AZ93">
            <v>111153212.57863343</v>
          </cell>
          <cell r="BA93">
            <v>70150000</v>
          </cell>
          <cell r="BB93">
            <v>40703212.578633428</v>
          </cell>
          <cell r="BC93">
            <v>147481.08280000003</v>
          </cell>
        </row>
        <row r="94">
          <cell r="C94" t="str">
            <v>Portfolio 16 - MBC</v>
          </cell>
          <cell r="E94" t="str">
            <v>mer43212</v>
          </cell>
          <cell r="I94" t="str">
            <v/>
          </cell>
          <cell r="Q94" t="str">
            <v/>
          </cell>
          <cell r="Y94">
            <v>43646</v>
          </cell>
          <cell r="AZ94">
            <v>82869886.799999997</v>
          </cell>
          <cell r="BA94">
            <v>67500000</v>
          </cell>
          <cell r="BB94">
            <v>15069886.799999997</v>
          </cell>
          <cell r="BC94">
            <v>0</v>
          </cell>
        </row>
        <row r="95">
          <cell r="C95" t="str">
            <v>Portfolio 16 - MBC</v>
          </cell>
          <cell r="E95" t="str">
            <v>madl43110</v>
          </cell>
          <cell r="I95" t="str">
            <v/>
          </cell>
          <cell r="Q95" t="str">
            <v/>
          </cell>
          <cell r="Y95">
            <v>43646</v>
          </cell>
          <cell r="AZ95">
            <v>30094551.026086956</v>
          </cell>
          <cell r="BA95">
            <v>20500000</v>
          </cell>
          <cell r="BB95">
            <v>9294551.0260869563</v>
          </cell>
          <cell r="BC95">
            <v>60904.061399999999</v>
          </cell>
        </row>
        <row r="96">
          <cell r="C96" t="str">
            <v>Acadia</v>
          </cell>
          <cell r="E96" t="str">
            <v>ac20147</v>
          </cell>
          <cell r="I96" t="str">
            <v/>
          </cell>
          <cell r="Q96" t="str">
            <v/>
          </cell>
          <cell r="Y96">
            <v>43646</v>
          </cell>
          <cell r="AZ96">
            <v>197816191.28748411</v>
          </cell>
          <cell r="BA96">
            <v>100075000</v>
          </cell>
          <cell r="BB96">
            <v>97441191.287484109</v>
          </cell>
          <cell r="BC96">
            <v>367408.71840000001</v>
          </cell>
        </row>
        <row r="97">
          <cell r="C97" t="str">
            <v>Portofino Place</v>
          </cell>
          <cell r="E97" t="str">
            <v>porp133409</v>
          </cell>
          <cell r="I97" t="str">
            <v/>
          </cell>
          <cell r="Q97" t="str">
            <v/>
          </cell>
          <cell r="Y97">
            <v>43646</v>
          </cell>
          <cell r="AZ97">
            <v>98977054.000299558</v>
          </cell>
          <cell r="BA97">
            <v>65250348.07</v>
          </cell>
          <cell r="BB97">
            <v>33426705.930299558</v>
          </cell>
          <cell r="BC97">
            <v>79181.200399999958</v>
          </cell>
        </row>
        <row r="98">
          <cell r="C98" t="str">
            <v>Portofino Place</v>
          </cell>
          <cell r="E98" t="str">
            <v>porp233409</v>
          </cell>
          <cell r="I98" t="str">
            <v/>
          </cell>
          <cell r="Q98" t="str">
            <v/>
          </cell>
          <cell r="Y98">
            <v>43646</v>
          </cell>
          <cell r="AZ98">
            <v>87078030.779941216</v>
          </cell>
          <cell r="BA98">
            <v>61970038.630000003</v>
          </cell>
          <cell r="BB98">
            <v>24807992.149941213</v>
          </cell>
          <cell r="BC98">
            <v>48172.03439999999</v>
          </cell>
        </row>
        <row r="99">
          <cell r="C99" t="str">
            <v>Park Pointe North</v>
          </cell>
          <cell r="E99" t="str">
            <v>can30341</v>
          </cell>
          <cell r="I99" t="str">
            <v/>
          </cell>
          <cell r="Q99" t="str">
            <v/>
          </cell>
          <cell r="Y99">
            <v>43646</v>
          </cell>
          <cell r="AZ99">
            <v>135044798.11830768</v>
          </cell>
          <cell r="BA99">
            <v>62168440.670000002</v>
          </cell>
          <cell r="BB99">
            <v>72576357.448307678</v>
          </cell>
          <cell r="BC99">
            <v>326743.04240000003</v>
          </cell>
        </row>
        <row r="100">
          <cell r="C100" t="str">
            <v>Grand River Canyon</v>
          </cell>
          <cell r="E100" t="str">
            <v>granr80920</v>
          </cell>
          <cell r="I100" t="str">
            <v/>
          </cell>
          <cell r="Q100" t="str">
            <v/>
          </cell>
          <cell r="Y100">
            <v>43646</v>
          </cell>
          <cell r="AZ100">
            <v>105855568.0673037</v>
          </cell>
          <cell r="BA100">
            <v>63098024.460000001</v>
          </cell>
          <cell r="BB100">
            <v>42457543.607303701</v>
          </cell>
          <cell r="BC100">
            <v>122057.7916</v>
          </cell>
        </row>
        <row r="101">
          <cell r="C101" t="str">
            <v>Preserve at Rolling Oaks</v>
          </cell>
          <cell r="E101" t="str">
            <v>presro78728</v>
          </cell>
          <cell r="I101" t="str">
            <v/>
          </cell>
          <cell r="Q101" t="str">
            <v/>
          </cell>
          <cell r="Y101">
            <v>43646</v>
          </cell>
          <cell r="AZ101">
            <v>96971874.598115459</v>
          </cell>
          <cell r="BA101">
            <v>48025000</v>
          </cell>
          <cell r="BB101">
            <v>48646874.598115459</v>
          </cell>
          <cell r="BC101">
            <v>144247.68999999997</v>
          </cell>
        </row>
        <row r="102">
          <cell r="C102" t="str">
            <v>Cascades at Northlake</v>
          </cell>
          <cell r="E102" t="str">
            <v>casn28216</v>
          </cell>
          <cell r="I102" t="str">
            <v/>
          </cell>
          <cell r="Q102" t="str">
            <v/>
          </cell>
          <cell r="Y102">
            <v>43646</v>
          </cell>
          <cell r="AZ102">
            <v>105263000</v>
          </cell>
          <cell r="BA102">
            <v>60636000</v>
          </cell>
          <cell r="BB102">
            <v>44327000</v>
          </cell>
          <cell r="BC102">
            <v>169308.23159999997</v>
          </cell>
        </row>
        <row r="103">
          <cell r="C103" t="str">
            <v>Vegas Portfolio</v>
          </cell>
          <cell r="E103" t="str">
            <v>attc89121</v>
          </cell>
          <cell r="I103" t="str">
            <v/>
          </cell>
          <cell r="Q103" t="str">
            <v/>
          </cell>
          <cell r="Y103">
            <v>43646</v>
          </cell>
          <cell r="AZ103">
            <v>20196649.199999999</v>
          </cell>
          <cell r="BA103">
            <v>10857000</v>
          </cell>
          <cell r="BB103">
            <v>9039649.1999999993</v>
          </cell>
          <cell r="BC103">
            <v>33317.051249999997</v>
          </cell>
        </row>
        <row r="104">
          <cell r="C104" t="str">
            <v>Vegas Portfolio</v>
          </cell>
          <cell r="E104" t="str">
            <v>attvv89102</v>
          </cell>
          <cell r="I104" t="str">
            <v/>
          </cell>
          <cell r="Q104" t="str">
            <v/>
          </cell>
          <cell r="Y104">
            <v>43646</v>
          </cell>
          <cell r="AZ104">
            <v>45158482.379999995</v>
          </cell>
          <cell r="BA104">
            <v>24478000</v>
          </cell>
          <cell r="BB104">
            <v>20380482.379999995</v>
          </cell>
          <cell r="BC104">
            <v>68223.687199999986</v>
          </cell>
        </row>
        <row r="105">
          <cell r="C105" t="str">
            <v>Vegas Portfolio</v>
          </cell>
          <cell r="E105" t="str">
            <v>attw89108</v>
          </cell>
          <cell r="I105" t="str">
            <v/>
          </cell>
          <cell r="Q105" t="str">
            <v/>
          </cell>
          <cell r="Y105">
            <v>43646</v>
          </cell>
          <cell r="AZ105">
            <v>11564396.057142859</v>
          </cell>
          <cell r="BA105">
            <v>5145000</v>
          </cell>
          <cell r="BB105">
            <v>6245930.1162857171</v>
          </cell>
          <cell r="BC105">
            <v>23195.550999999999</v>
          </cell>
        </row>
        <row r="106">
          <cell r="C106" t="str">
            <v>Barrow</v>
          </cell>
          <cell r="E106" t="str">
            <v>bar30680</v>
          </cell>
          <cell r="I106" t="str">
            <v/>
          </cell>
          <cell r="Q106" t="str">
            <v/>
          </cell>
          <cell r="Y106">
            <v>43646</v>
          </cell>
          <cell r="AZ106">
            <v>1762636</v>
          </cell>
          <cell r="BA106">
            <v>0</v>
          </cell>
          <cell r="BB106">
            <v>1736196.46</v>
          </cell>
          <cell r="BC106">
            <v>0</v>
          </cell>
        </row>
        <row r="107">
          <cell r="C107" t="str">
            <v>Biloxi</v>
          </cell>
          <cell r="E107" t="str">
            <v>bil39530</v>
          </cell>
          <cell r="I107" t="str">
            <v/>
          </cell>
          <cell r="Q107" t="str">
            <v/>
          </cell>
          <cell r="Y107">
            <v>43646</v>
          </cell>
          <cell r="AZ107">
            <v>3000000</v>
          </cell>
          <cell r="BA107">
            <v>0</v>
          </cell>
          <cell r="BB107">
            <v>2955000</v>
          </cell>
          <cell r="BC107">
            <v>0</v>
          </cell>
        </row>
        <row r="108">
          <cell r="C108" t="str">
            <v>Cortland Riverside</v>
          </cell>
          <cell r="E108" t="str">
            <v>fosc76137</v>
          </cell>
          <cell r="I108" t="str">
            <v/>
          </cell>
          <cell r="Q108" t="str">
            <v/>
          </cell>
          <cell r="Y108">
            <v>43646</v>
          </cell>
          <cell r="AZ108">
            <v>66020214.387515076</v>
          </cell>
          <cell r="BA108">
            <v>48822673.439999998</v>
          </cell>
          <cell r="BB108">
            <v>16897540.947515078</v>
          </cell>
          <cell r="BC108">
            <v>0</v>
          </cell>
        </row>
        <row r="109">
          <cell r="C109" t="str">
            <v>Highland Avenue</v>
          </cell>
          <cell r="E109" t="str">
            <v>higa35205</v>
          </cell>
          <cell r="I109" t="str">
            <v/>
          </cell>
          <cell r="Q109" t="str">
            <v/>
          </cell>
          <cell r="Y109">
            <v>42908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</row>
        <row r="110">
          <cell r="C110" t="str">
            <v>Ozone</v>
          </cell>
          <cell r="E110" t="str">
            <v>oznan30314</v>
          </cell>
          <cell r="I110" t="str">
            <v/>
          </cell>
          <cell r="Q110" t="str">
            <v/>
          </cell>
          <cell r="Y110">
            <v>43646</v>
          </cell>
          <cell r="AZ110">
            <v>1159824</v>
          </cell>
          <cell r="BA110">
            <v>0</v>
          </cell>
          <cell r="BB110">
            <v>1142426.6399999999</v>
          </cell>
          <cell r="BC110">
            <v>0</v>
          </cell>
        </row>
        <row r="111">
          <cell r="C111" t="str">
            <v>Sweetwater</v>
          </cell>
          <cell r="E111" t="str">
            <v>sweetnan</v>
          </cell>
          <cell r="I111" t="str">
            <v/>
          </cell>
          <cell r="Q111" t="str">
            <v/>
          </cell>
          <cell r="Y111">
            <v>43646</v>
          </cell>
          <cell r="AZ111">
            <v>3349257</v>
          </cell>
          <cell r="BA111">
            <v>0</v>
          </cell>
          <cell r="BB111">
            <v>3299018.145</v>
          </cell>
          <cell r="BC111">
            <v>0</v>
          </cell>
        </row>
        <row r="112">
          <cell r="C112" t="str">
            <v>Taylor</v>
          </cell>
          <cell r="E112" t="str">
            <v>tay30316</v>
          </cell>
          <cell r="I112" t="str">
            <v/>
          </cell>
          <cell r="Q112" t="str">
            <v/>
          </cell>
          <cell r="Y112">
            <v>43646</v>
          </cell>
          <cell r="AZ112">
            <v>1312500</v>
          </cell>
          <cell r="BA112">
            <v>0</v>
          </cell>
          <cell r="BB112">
            <v>1292812.5</v>
          </cell>
          <cell r="BC112">
            <v>0</v>
          </cell>
        </row>
        <row r="113">
          <cell r="C113" t="str">
            <v>West M. - Commercial</v>
          </cell>
          <cell r="E113" t="str">
            <v>wesmc70605</v>
          </cell>
          <cell r="I113" t="str">
            <v/>
          </cell>
          <cell r="Q113" t="str">
            <v/>
          </cell>
          <cell r="Y113">
            <v>42948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</row>
        <row r="114">
          <cell r="C114" t="str">
            <v>Dill Avenue</v>
          </cell>
          <cell r="E114" t="str">
            <v>dila30310</v>
          </cell>
          <cell r="I114" t="str">
            <v/>
          </cell>
          <cell r="Q114" t="str">
            <v/>
          </cell>
          <cell r="Y114">
            <v>43646</v>
          </cell>
          <cell r="AZ114">
            <v>443250</v>
          </cell>
          <cell r="BA114">
            <v>0</v>
          </cell>
          <cell r="BB114">
            <v>436601.25</v>
          </cell>
          <cell r="BC114">
            <v>0</v>
          </cell>
        </row>
        <row r="115">
          <cell r="C115" t="str">
            <v>Sheridan Place</v>
          </cell>
          <cell r="E115" t="str">
            <v>sherp30324</v>
          </cell>
          <cell r="I115" t="str">
            <v/>
          </cell>
          <cell r="Q115" t="str">
            <v/>
          </cell>
          <cell r="Y115">
            <v>43646</v>
          </cell>
          <cell r="AZ115">
            <v>645175</v>
          </cell>
          <cell r="BA115">
            <v>0</v>
          </cell>
          <cell r="BB115">
            <v>635497.375</v>
          </cell>
          <cell r="BC115">
            <v>0</v>
          </cell>
        </row>
        <row r="116">
          <cell r="C116" t="str">
            <v>Portfolio 10 - Parker's Landing</v>
          </cell>
          <cell r="E116" t="str">
            <v>parl33615</v>
          </cell>
          <cell r="I116" t="str">
            <v/>
          </cell>
          <cell r="Q116" t="str">
            <v/>
          </cell>
          <cell r="Y116">
            <v>43556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</row>
        <row r="117">
          <cell r="C117" t="str">
            <v>E Co House</v>
          </cell>
          <cell r="E117" t="str">
            <v>ech30030</v>
          </cell>
          <cell r="I117" t="str">
            <v/>
          </cell>
          <cell r="Q117" t="str">
            <v/>
          </cell>
          <cell r="Y117">
            <v>43646</v>
          </cell>
          <cell r="AZ117">
            <v>95365019.054773703</v>
          </cell>
          <cell r="BA117">
            <v>68258943.640000001</v>
          </cell>
          <cell r="BB117">
            <v>26806075.414773703</v>
          </cell>
          <cell r="BC117">
            <v>0</v>
          </cell>
        </row>
        <row r="118">
          <cell r="C118" t="str">
            <v>Westview at Lincoln Station</v>
          </cell>
          <cell r="E118" t="str">
            <v>wesls80124</v>
          </cell>
          <cell r="I118" t="str">
            <v/>
          </cell>
          <cell r="Q118" t="str">
            <v/>
          </cell>
          <cell r="Y118">
            <v>43646</v>
          </cell>
          <cell r="AZ118">
            <v>123023996.68958671</v>
          </cell>
          <cell r="BA118">
            <v>84317977.959999993</v>
          </cell>
          <cell r="BB118">
            <v>38406018.72958672</v>
          </cell>
          <cell r="BC118">
            <v>0</v>
          </cell>
        </row>
        <row r="119">
          <cell r="C119" t="str">
            <v>Ohio Admiral Portfolio</v>
          </cell>
          <cell r="E119" t="str">
            <v>rems43081</v>
          </cell>
          <cell r="I119" t="str">
            <v/>
          </cell>
          <cell r="Q119" t="str">
            <v/>
          </cell>
          <cell r="Y119">
            <v>43646</v>
          </cell>
          <cell r="AZ119">
            <v>57834807.29940851</v>
          </cell>
          <cell r="BA119">
            <v>36338000</v>
          </cell>
          <cell r="BB119">
            <v>21196807.29940851</v>
          </cell>
          <cell r="BC119">
            <v>83377.408800000063</v>
          </cell>
        </row>
        <row r="120">
          <cell r="C120" t="str">
            <v>Ohio Admiral Portfolio</v>
          </cell>
          <cell r="E120" t="str">
            <v>berpna43054</v>
          </cell>
          <cell r="I120" t="str">
            <v/>
          </cell>
          <cell r="Q120" t="str">
            <v/>
          </cell>
          <cell r="Y120">
            <v>43646</v>
          </cell>
          <cell r="AZ120">
            <v>39100464.248868093</v>
          </cell>
          <cell r="BA120">
            <v>23869000</v>
          </cell>
          <cell r="BB120">
            <v>14931464.248868093</v>
          </cell>
          <cell r="BC120">
            <v>50975.195199999995</v>
          </cell>
        </row>
        <row r="121">
          <cell r="C121" t="str">
            <v>Vesta</v>
          </cell>
          <cell r="E121" t="str">
            <v>ves35205</v>
          </cell>
          <cell r="I121" t="str">
            <v/>
          </cell>
          <cell r="Q121" t="str">
            <v/>
          </cell>
          <cell r="Y121">
            <v>43646</v>
          </cell>
          <cell r="AZ121">
            <v>77460957.547236994</v>
          </cell>
          <cell r="BA121">
            <v>54768694.200000003</v>
          </cell>
          <cell r="BB121">
            <v>22392263.347236991</v>
          </cell>
          <cell r="BC121">
            <v>0</v>
          </cell>
        </row>
        <row r="122">
          <cell r="C122" t="str">
            <v>Attiva Pearland</v>
          </cell>
          <cell r="E122" t="str">
            <v>attp77581</v>
          </cell>
          <cell r="I122" t="str">
            <v/>
          </cell>
          <cell r="Q122" t="str">
            <v/>
          </cell>
          <cell r="Y122">
            <v>43646</v>
          </cell>
          <cell r="AZ122">
            <v>27651591.439507097</v>
          </cell>
          <cell r="BA122">
            <v>13950000</v>
          </cell>
          <cell r="BB122">
            <v>13401591.439507097</v>
          </cell>
          <cell r="BC122">
            <v>17812.8256</v>
          </cell>
        </row>
        <row r="123">
          <cell r="C123" t="str">
            <v>910 Texas Street</v>
          </cell>
          <cell r="E123" t="str">
            <v>910ts75204</v>
          </cell>
          <cell r="I123" t="str">
            <v/>
          </cell>
          <cell r="Q123" t="str">
            <v/>
          </cell>
          <cell r="Y123">
            <v>43646</v>
          </cell>
          <cell r="AZ123">
            <v>86653769.376107916</v>
          </cell>
          <cell r="BA123">
            <v>38625000</v>
          </cell>
          <cell r="BB123">
            <v>47728769.376107916</v>
          </cell>
          <cell r="BC123">
            <v>215987.9344</v>
          </cell>
        </row>
        <row r="124">
          <cell r="C124" t="str">
            <v>Preserve on Fredericksburg</v>
          </cell>
          <cell r="E124" t="str">
            <v>presf78240</v>
          </cell>
          <cell r="I124" t="str">
            <v/>
          </cell>
          <cell r="Q124" t="str">
            <v/>
          </cell>
          <cell r="Y124">
            <v>43646</v>
          </cell>
          <cell r="AZ124">
            <v>69661310.702913433</v>
          </cell>
          <cell r="BA124">
            <v>39325000</v>
          </cell>
          <cell r="BB124">
            <v>30036310.702913433</v>
          </cell>
          <cell r="BC124">
            <v>134427.54480000003</v>
          </cell>
        </row>
        <row r="125">
          <cell r="C125" t="str">
            <v>Suite 2801</v>
          </cell>
          <cell r="E125" t="str">
            <v>suit276039</v>
          </cell>
          <cell r="I125" t="str">
            <v/>
          </cell>
          <cell r="Q125" t="str">
            <v/>
          </cell>
          <cell r="Y125">
            <v>43646</v>
          </cell>
          <cell r="AZ125">
            <v>90319671.819360644</v>
          </cell>
          <cell r="BA125">
            <v>54718000</v>
          </cell>
          <cell r="BB125">
            <v>35301671.819360644</v>
          </cell>
          <cell r="BC125">
            <v>172352.34565000006</v>
          </cell>
        </row>
        <row r="126">
          <cell r="C126" t="str">
            <v>5Thousand5 Galleria</v>
          </cell>
          <cell r="E126" t="str">
            <v>5thous75244</v>
          </cell>
          <cell r="I126" t="str">
            <v/>
          </cell>
          <cell r="Q126" t="str">
            <v/>
          </cell>
          <cell r="Y126">
            <v>43646</v>
          </cell>
          <cell r="AZ126">
            <v>75825669.416386873</v>
          </cell>
          <cell r="BA126">
            <v>38166710.93</v>
          </cell>
          <cell r="BB126">
            <v>37358958.486386873</v>
          </cell>
          <cell r="BC126">
            <v>172868.2696</v>
          </cell>
        </row>
        <row r="127">
          <cell r="C127" t="str">
            <v>Paseo at Bee Cave</v>
          </cell>
          <cell r="E127" t="str">
            <v>pasbc78738</v>
          </cell>
          <cell r="I127" t="str">
            <v/>
          </cell>
          <cell r="Q127" t="str">
            <v/>
          </cell>
          <cell r="Y127">
            <v>43646</v>
          </cell>
          <cell r="AZ127">
            <v>58836673.951245651</v>
          </cell>
          <cell r="BA127">
            <v>27600000</v>
          </cell>
          <cell r="BB127">
            <v>30936673.951245651</v>
          </cell>
          <cell r="BC127">
            <v>89495.701600000015</v>
          </cell>
        </row>
        <row r="128">
          <cell r="C128" t="str">
            <v>Attiva Malone</v>
          </cell>
          <cell r="E128" t="str">
            <v>attm30092</v>
          </cell>
          <cell r="I128" t="str">
            <v/>
          </cell>
          <cell r="Q128" t="str">
            <v/>
          </cell>
          <cell r="Y128">
            <v>43646</v>
          </cell>
          <cell r="AZ128">
            <v>33372221.940000005</v>
          </cell>
          <cell r="BA128">
            <v>11531082.220000001</v>
          </cell>
          <cell r="BB128">
            <v>21541139.720000006</v>
          </cell>
          <cell r="BC128">
            <v>96474.307600000015</v>
          </cell>
        </row>
        <row r="129">
          <cell r="C129" t="str">
            <v>Portfolio 20 I</v>
          </cell>
          <cell r="E129" t="str">
            <v>sev30329</v>
          </cell>
          <cell r="I129" t="str">
            <v/>
          </cell>
          <cell r="Q129" t="str">
            <v/>
          </cell>
          <cell r="Y129">
            <v>43646</v>
          </cell>
          <cell r="AZ129">
            <v>73797111.109999999</v>
          </cell>
          <cell r="BA129">
            <v>46686000</v>
          </cell>
          <cell r="BB129">
            <v>26811111.109999999</v>
          </cell>
          <cell r="BC129">
            <v>79248.697349999988</v>
          </cell>
        </row>
        <row r="130">
          <cell r="C130" t="str">
            <v>Portfolio 20 I</v>
          </cell>
          <cell r="E130" t="str">
            <v>wrenn28216</v>
          </cell>
          <cell r="I130" t="str">
            <v/>
          </cell>
          <cell r="Q130" t="str">
            <v/>
          </cell>
          <cell r="Y130">
            <v>43646</v>
          </cell>
          <cell r="AZ130">
            <v>60741666.670000002</v>
          </cell>
          <cell r="BA130">
            <v>40075000</v>
          </cell>
          <cell r="BB130">
            <v>20366666.670000002</v>
          </cell>
          <cell r="BC130">
            <v>74795.574349999995</v>
          </cell>
        </row>
        <row r="131">
          <cell r="C131" t="str">
            <v>Arrowhead Summit</v>
          </cell>
          <cell r="E131" t="str">
            <v>arrs85308</v>
          </cell>
          <cell r="I131" t="str">
            <v/>
          </cell>
          <cell r="Q131" t="str">
            <v/>
          </cell>
          <cell r="Y131">
            <v>43646</v>
          </cell>
          <cell r="AZ131">
            <v>83364832.619053215</v>
          </cell>
          <cell r="BA131">
            <v>49333599.729999997</v>
          </cell>
          <cell r="BB131">
            <v>33731232.889053218</v>
          </cell>
          <cell r="BC131">
            <v>47864.103999999985</v>
          </cell>
        </row>
        <row r="132">
          <cell r="C132" t="str">
            <v>Portfolio 18</v>
          </cell>
          <cell r="E132" t="str">
            <v>aurfr27614</v>
          </cell>
          <cell r="I132" t="str">
            <v/>
          </cell>
          <cell r="Q132" t="str">
            <v/>
          </cell>
          <cell r="Y132">
            <v>43646</v>
          </cell>
          <cell r="AZ132">
            <v>56112868.316430084</v>
          </cell>
          <cell r="BA132">
            <v>36521000</v>
          </cell>
          <cell r="BB132">
            <v>19291868.316430084</v>
          </cell>
          <cell r="BC132">
            <v>47514.332000000024</v>
          </cell>
        </row>
        <row r="133">
          <cell r="C133" t="str">
            <v>Portfolio 18</v>
          </cell>
          <cell r="E133" t="str">
            <v>wat78748</v>
          </cell>
          <cell r="I133" t="str">
            <v/>
          </cell>
          <cell r="Q133" t="str">
            <v/>
          </cell>
          <cell r="Y133">
            <v>43646</v>
          </cell>
          <cell r="AZ133">
            <v>60365609.665675469</v>
          </cell>
          <cell r="BA133">
            <v>32250000</v>
          </cell>
          <cell r="BB133">
            <v>27815609.665675469</v>
          </cell>
          <cell r="BC133">
            <v>36683.517999999982</v>
          </cell>
        </row>
        <row r="134">
          <cell r="C134" t="str">
            <v>Bowery Bayside</v>
          </cell>
          <cell r="E134" t="str">
            <v>bowbn33616</v>
          </cell>
          <cell r="I134" t="str">
            <v/>
          </cell>
          <cell r="Q134" t="str">
            <v/>
          </cell>
          <cell r="Y134">
            <v>43646</v>
          </cell>
          <cell r="AZ134">
            <v>44459740.519999996</v>
          </cell>
          <cell r="BA134">
            <v>24947195.02</v>
          </cell>
          <cell r="BB134">
            <v>19212545.499999996</v>
          </cell>
          <cell r="BC134">
            <v>0</v>
          </cell>
        </row>
        <row r="135">
          <cell r="C135" t="str">
            <v>Portfolio 20 II</v>
          </cell>
          <cell r="E135" t="str">
            <v>wrennl28216</v>
          </cell>
          <cell r="I135" t="str">
            <v/>
          </cell>
          <cell r="Q135" t="str">
            <v/>
          </cell>
          <cell r="Y135">
            <v>43646</v>
          </cell>
          <cell r="AZ135">
            <v>3635555.56</v>
          </cell>
          <cell r="BA135">
            <v>0</v>
          </cell>
          <cell r="BB135">
            <v>3581022.2266000002</v>
          </cell>
          <cell r="BC135">
            <v>0</v>
          </cell>
        </row>
        <row r="136">
          <cell r="C136" t="str">
            <v>Portfolio 18</v>
          </cell>
          <cell r="E136" t="str">
            <v>lakgp80239</v>
          </cell>
          <cell r="I136" t="str">
            <v/>
          </cell>
          <cell r="Q136" t="str">
            <v/>
          </cell>
          <cell r="Y136">
            <v>43646</v>
          </cell>
          <cell r="AZ136">
            <v>117754845.09621818</v>
          </cell>
          <cell r="BA136">
            <v>78345000</v>
          </cell>
          <cell r="BB136">
            <v>39109845.096218184</v>
          </cell>
          <cell r="BC136">
            <v>48049.000991337707</v>
          </cell>
        </row>
        <row r="137">
          <cell r="C137" t="str">
            <v>Portfolio 20 III</v>
          </cell>
          <cell r="E137" t="str">
            <v>atra80021</v>
          </cell>
          <cell r="I137" t="str">
            <v/>
          </cell>
          <cell r="Q137" t="str">
            <v/>
          </cell>
          <cell r="Y137">
            <v>43646</v>
          </cell>
          <cell r="AZ137">
            <v>72999999.999699995</v>
          </cell>
          <cell r="BA137">
            <v>54152974.700000003</v>
          </cell>
          <cell r="BB137">
            <v>18547025.299699992</v>
          </cell>
          <cell r="BC137">
            <v>31933.680400000045</v>
          </cell>
        </row>
        <row r="138">
          <cell r="C138" t="str">
            <v>Portfolio 20 III</v>
          </cell>
          <cell r="E138" t="str">
            <v>sovc77494</v>
          </cell>
          <cell r="I138" t="str">
            <v/>
          </cell>
          <cell r="Q138" t="str">
            <v/>
          </cell>
          <cell r="Y138">
            <v>43646</v>
          </cell>
          <cell r="AZ138">
            <v>56000000.002899997</v>
          </cell>
          <cell r="BA138">
            <v>38316936.469999999</v>
          </cell>
          <cell r="BB138">
            <v>17383063.532899998</v>
          </cell>
          <cell r="BC138">
            <v>50041.436750000023</v>
          </cell>
        </row>
        <row r="139">
          <cell r="C139" t="str">
            <v>Portfolio 20 III</v>
          </cell>
          <cell r="E139" t="str">
            <v>sovsc77388</v>
          </cell>
          <cell r="I139" t="str">
            <v/>
          </cell>
          <cell r="Q139" t="str">
            <v/>
          </cell>
          <cell r="Y139">
            <v>43646</v>
          </cell>
          <cell r="AZ139">
            <v>43300000</v>
          </cell>
          <cell r="BA139">
            <v>23400000</v>
          </cell>
          <cell r="BB139">
            <v>19600000</v>
          </cell>
          <cell r="BC139">
            <v>63838.640549999967</v>
          </cell>
        </row>
        <row r="140">
          <cell r="C140" t="str">
            <v>Portfolio 20 III</v>
          </cell>
          <cell r="E140" t="str">
            <v>stratcr77494</v>
          </cell>
          <cell r="I140" t="str">
            <v/>
          </cell>
          <cell r="Q140" t="str">
            <v/>
          </cell>
          <cell r="Y140">
            <v>43646</v>
          </cell>
          <cell r="AZ140">
            <v>34200000.003399998</v>
          </cell>
          <cell r="BA140">
            <v>22197047.390000001</v>
          </cell>
          <cell r="BB140">
            <v>11702952.613399997</v>
          </cell>
          <cell r="BC140">
            <v>33926.131100000006</v>
          </cell>
        </row>
        <row r="141">
          <cell r="C141" t="str">
            <v>Portfolio 20 III</v>
          </cell>
          <cell r="E141" t="str">
            <v>venr77469</v>
          </cell>
          <cell r="I141" t="str">
            <v/>
          </cell>
          <cell r="Q141" t="str">
            <v/>
          </cell>
          <cell r="Y141">
            <v>43646</v>
          </cell>
          <cell r="AZ141">
            <v>44699999.995999999</v>
          </cell>
          <cell r="BA141">
            <v>22572173.25</v>
          </cell>
          <cell r="BB141">
            <v>21827826.745999999</v>
          </cell>
          <cell r="BC141">
            <v>59560.639150000017</v>
          </cell>
        </row>
        <row r="142">
          <cell r="C142" t="str">
            <v>Portfolio 20 III</v>
          </cell>
          <cell r="E142" t="str">
            <v>vensp77388</v>
          </cell>
          <cell r="I142" t="str">
            <v/>
          </cell>
          <cell r="Q142" t="str">
            <v/>
          </cell>
          <cell r="Y142">
            <v>43646</v>
          </cell>
          <cell r="AZ142">
            <v>52600000</v>
          </cell>
          <cell r="BA142">
            <v>26926000</v>
          </cell>
          <cell r="BB142">
            <v>25374000</v>
          </cell>
          <cell r="BC142">
            <v>74953.380749999982</v>
          </cell>
        </row>
        <row r="143">
          <cell r="C143" t="str">
            <v>Portfolio 20 III</v>
          </cell>
          <cell r="E143" t="str">
            <v>corb37209</v>
          </cell>
          <cell r="I143" t="str">
            <v/>
          </cell>
          <cell r="Q143" t="str">
            <v/>
          </cell>
          <cell r="Y143">
            <v>43646</v>
          </cell>
          <cell r="AZ143">
            <v>73500000</v>
          </cell>
          <cell r="BA143">
            <v>46475000</v>
          </cell>
          <cell r="BB143">
            <v>26725000</v>
          </cell>
          <cell r="BC143">
            <v>144919.96265</v>
          </cell>
        </row>
        <row r="144">
          <cell r="C144" t="str">
            <v>YieldCo I</v>
          </cell>
          <cell r="E144" t="str">
            <v>harlhy32707</v>
          </cell>
          <cell r="I144" t="str">
            <v/>
          </cell>
          <cell r="Q144" t="str">
            <v/>
          </cell>
          <cell r="Y144">
            <v>43646</v>
          </cell>
          <cell r="AZ144">
            <v>77990940.22857143</v>
          </cell>
          <cell r="BA144">
            <v>34250000</v>
          </cell>
          <cell r="BB144">
            <v>43440940.22857143</v>
          </cell>
          <cell r="BC144">
            <v>224767.37734999997</v>
          </cell>
        </row>
        <row r="145">
          <cell r="C145" t="str">
            <v>YieldCo I</v>
          </cell>
          <cell r="E145" t="str">
            <v>par8y30076</v>
          </cell>
          <cell r="I145" t="str">
            <v/>
          </cell>
          <cell r="Q145" t="str">
            <v/>
          </cell>
          <cell r="Y145">
            <v>43646</v>
          </cell>
          <cell r="AZ145">
            <v>122230645.61999997</v>
          </cell>
          <cell r="BA145">
            <v>52375000</v>
          </cell>
          <cell r="BB145">
            <v>69555645.619999975</v>
          </cell>
          <cell r="BC145">
            <v>331961.7675999999</v>
          </cell>
        </row>
        <row r="146">
          <cell r="C146" t="str">
            <v>YieldCo I</v>
          </cell>
          <cell r="E146" t="str">
            <v>watecy30062</v>
          </cell>
          <cell r="I146" t="str">
            <v/>
          </cell>
          <cell r="Q146" t="str">
            <v/>
          </cell>
          <cell r="Y146">
            <v>43646</v>
          </cell>
          <cell r="AZ146">
            <v>97323917.448080361</v>
          </cell>
          <cell r="BA146">
            <v>41000000</v>
          </cell>
          <cell r="BB146">
            <v>56023917.448080361</v>
          </cell>
          <cell r="BC146">
            <v>280532.92559999996</v>
          </cell>
        </row>
        <row r="147">
          <cell r="C147" t="str">
            <v>Attiva Lakeway</v>
          </cell>
          <cell r="E147" t="str">
            <v>attl78734</v>
          </cell>
          <cell r="I147" t="str">
            <v/>
          </cell>
          <cell r="Q147" t="str">
            <v/>
          </cell>
          <cell r="Y147">
            <v>43646</v>
          </cell>
          <cell r="AZ147">
            <v>5260554.45</v>
          </cell>
          <cell r="BA147">
            <v>0</v>
          </cell>
          <cell r="BB147">
            <v>5181646.13325</v>
          </cell>
          <cell r="BC147">
            <v>0</v>
          </cell>
        </row>
        <row r="148">
          <cell r="C148" t="str">
            <v>Cortland UK</v>
          </cell>
          <cell r="E148" t="str">
            <v>ascrWD188AL</v>
          </cell>
          <cell r="I148" t="str">
            <v/>
          </cell>
          <cell r="Q148" t="str">
            <v/>
          </cell>
          <cell r="Y148">
            <v>43646</v>
          </cell>
          <cell r="AZ148">
            <v>1493120</v>
          </cell>
          <cell r="BA148">
            <v>0</v>
          </cell>
          <cell r="BB148">
            <v>1470723.2</v>
          </cell>
          <cell r="BC148">
            <v>0</v>
          </cell>
        </row>
        <row r="149">
          <cell r="C149" t="str">
            <v>Attiva Central Park</v>
          </cell>
          <cell r="E149" t="str">
            <v>attcp75052</v>
          </cell>
          <cell r="I149" t="str">
            <v/>
          </cell>
          <cell r="Q149" t="str">
            <v/>
          </cell>
          <cell r="Y149">
            <v>43646</v>
          </cell>
          <cell r="AZ149">
            <v>25390172.926748376</v>
          </cell>
          <cell r="BA149">
            <v>13500000</v>
          </cell>
          <cell r="BB149">
            <v>11590172.926748376</v>
          </cell>
          <cell r="BC149">
            <v>11268.876000000004</v>
          </cell>
        </row>
        <row r="150">
          <cell r="C150" t="str">
            <v>Portfolio 20 III</v>
          </cell>
          <cell r="E150" t="str">
            <v>adwr75078</v>
          </cell>
          <cell r="I150" t="str">
            <v/>
          </cell>
          <cell r="Q150" t="str">
            <v/>
          </cell>
          <cell r="Y150">
            <v>43646</v>
          </cell>
          <cell r="AZ150">
            <v>62400000</v>
          </cell>
          <cell r="BA150">
            <v>42266000</v>
          </cell>
          <cell r="BB150">
            <v>19834000</v>
          </cell>
          <cell r="BC150">
            <v>94698.401650000014</v>
          </cell>
        </row>
        <row r="151">
          <cell r="C151" t="str">
            <v>Portfolio 20 III</v>
          </cell>
          <cell r="E151" t="str">
            <v>norh77433</v>
          </cell>
          <cell r="I151" t="str">
            <v/>
          </cell>
          <cell r="Q151" t="str">
            <v/>
          </cell>
          <cell r="Y151">
            <v>43646</v>
          </cell>
          <cell r="AZ151">
            <v>57700000</v>
          </cell>
          <cell r="BA151">
            <v>33670000</v>
          </cell>
          <cell r="BB151">
            <v>23730000</v>
          </cell>
          <cell r="BC151">
            <v>80841.643349999998</v>
          </cell>
        </row>
        <row r="152">
          <cell r="C152" t="str">
            <v>Portfolio 20 III</v>
          </cell>
          <cell r="E152" t="str">
            <v>sormp28117</v>
          </cell>
          <cell r="I152" t="str">
            <v/>
          </cell>
          <cell r="Q152" t="str">
            <v/>
          </cell>
          <cell r="Y152">
            <v>43646</v>
          </cell>
          <cell r="AZ152">
            <v>39600000.002700001</v>
          </cell>
          <cell r="BA152">
            <v>27207896.760000002</v>
          </cell>
          <cell r="BB152">
            <v>12092103.242699999</v>
          </cell>
          <cell r="BC152">
            <v>37986.641299999988</v>
          </cell>
        </row>
        <row r="153">
          <cell r="C153" t="str">
            <v>Portfolio 20 III</v>
          </cell>
          <cell r="E153" t="str">
            <v>sovb28262</v>
          </cell>
          <cell r="I153" t="str">
            <v/>
          </cell>
          <cell r="Q153" t="str">
            <v/>
          </cell>
          <cell r="Y153">
            <v>43646</v>
          </cell>
          <cell r="AZ153">
            <v>51199999.998599999</v>
          </cell>
          <cell r="BA153">
            <v>30269065.77</v>
          </cell>
          <cell r="BB153">
            <v>20630934.228599999</v>
          </cell>
          <cell r="BC153">
            <v>82805.606600000014</v>
          </cell>
        </row>
        <row r="154">
          <cell r="C154" t="str">
            <v>Portfolio 20 III</v>
          </cell>
          <cell r="E154" t="str">
            <v>sovpr75035</v>
          </cell>
          <cell r="I154" t="str">
            <v/>
          </cell>
          <cell r="Q154" t="str">
            <v/>
          </cell>
          <cell r="Y154">
            <v>43646</v>
          </cell>
          <cell r="AZ154">
            <v>69300000</v>
          </cell>
          <cell r="BA154">
            <v>41040000</v>
          </cell>
          <cell r="BB154">
            <v>27960000</v>
          </cell>
          <cell r="BC154">
            <v>108968.37534999996</v>
          </cell>
        </row>
        <row r="155">
          <cell r="C155" t="str">
            <v>Portfolio 20 III</v>
          </cell>
          <cell r="E155" t="str">
            <v>stratpcr75034</v>
          </cell>
          <cell r="I155" t="str">
            <v/>
          </cell>
          <cell r="Q155" t="str">
            <v/>
          </cell>
          <cell r="Y155">
            <v>43646</v>
          </cell>
          <cell r="AZ155">
            <v>45400000</v>
          </cell>
          <cell r="BA155">
            <v>27009000</v>
          </cell>
          <cell r="BB155">
            <v>18091000</v>
          </cell>
          <cell r="BC155">
            <v>43484.642300000007</v>
          </cell>
        </row>
        <row r="156">
          <cell r="C156" t="str">
            <v>Portfolio 20 III</v>
          </cell>
          <cell r="E156" t="str">
            <v>verp76177</v>
          </cell>
          <cell r="I156" t="str">
            <v/>
          </cell>
          <cell r="Q156" t="str">
            <v/>
          </cell>
          <cell r="Y156">
            <v>43646</v>
          </cell>
          <cell r="AZ156">
            <v>57000000</v>
          </cell>
          <cell r="BA156">
            <v>35250000</v>
          </cell>
          <cell r="BB156">
            <v>21450000</v>
          </cell>
          <cell r="BC156">
            <v>97900.389949999968</v>
          </cell>
        </row>
        <row r="157">
          <cell r="C157" t="str">
            <v>Portfolio 20 III</v>
          </cell>
          <cell r="E157" t="str">
            <v>v627604</v>
          </cell>
          <cell r="I157" t="str">
            <v/>
          </cell>
          <cell r="Q157" t="str">
            <v/>
          </cell>
          <cell r="Y157">
            <v>43646</v>
          </cell>
          <cell r="AZ157">
            <v>63099999.995300002</v>
          </cell>
          <cell r="BA157">
            <v>52029876.759999998</v>
          </cell>
          <cell r="BB157">
            <v>10770123.235300004</v>
          </cell>
          <cell r="BC157">
            <v>30199.514099999986</v>
          </cell>
        </row>
        <row r="158">
          <cell r="C158" t="str">
            <v>Portfolio 20 III</v>
          </cell>
          <cell r="E158" t="str">
            <v>avscr77584</v>
          </cell>
          <cell r="I158" t="str">
            <v/>
          </cell>
          <cell r="Q158" t="str">
            <v/>
          </cell>
          <cell r="Y158">
            <v>43646</v>
          </cell>
          <cell r="AZ158">
            <v>58099999.999600001</v>
          </cell>
          <cell r="BA158">
            <v>42873287.149999999</v>
          </cell>
          <cell r="BB158">
            <v>14926712.849600002</v>
          </cell>
          <cell r="BC158">
            <v>14588.969199999987</v>
          </cell>
        </row>
        <row r="159">
          <cell r="C159" t="str">
            <v>Portfolio 20 III</v>
          </cell>
          <cell r="E159" t="str">
            <v>vk77094</v>
          </cell>
          <cell r="I159" t="str">
            <v/>
          </cell>
          <cell r="Q159" t="str">
            <v/>
          </cell>
          <cell r="Y159">
            <v>43646</v>
          </cell>
          <cell r="AZ159">
            <v>72800000.001699999</v>
          </cell>
          <cell r="BA159">
            <v>56636442.75</v>
          </cell>
          <cell r="BB159">
            <v>15863557.251699999</v>
          </cell>
          <cell r="BC159">
            <v>52495.480700000029</v>
          </cell>
        </row>
        <row r="160">
          <cell r="C160" t="str">
            <v>Cortland Hunters Creek</v>
          </cell>
          <cell r="E160" t="str">
            <v>corhc34741</v>
          </cell>
          <cell r="I160" t="str">
            <v/>
          </cell>
          <cell r="Q160" t="str">
            <v/>
          </cell>
          <cell r="Y160">
            <v>43451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</row>
        <row r="161">
          <cell r="C161" t="str">
            <v>Attiva Farmers Market</v>
          </cell>
          <cell r="E161" t="str">
            <v>attfm75201</v>
          </cell>
          <cell r="I161" t="str">
            <v/>
          </cell>
          <cell r="Q161" t="str">
            <v/>
          </cell>
          <cell r="Y161">
            <v>43646</v>
          </cell>
          <cell r="AZ161">
            <v>2479980.8099999996</v>
          </cell>
          <cell r="BA161">
            <v>0</v>
          </cell>
          <cell r="BB161">
            <v>2442781.0978499996</v>
          </cell>
          <cell r="BC161">
            <v>0</v>
          </cell>
        </row>
        <row r="162">
          <cell r="C162" t="str">
            <v>Portfolio 18</v>
          </cell>
          <cell r="E162" t="str">
            <v>corwb33437</v>
          </cell>
          <cell r="I162" t="str">
            <v/>
          </cell>
          <cell r="Q162" t="str">
            <v/>
          </cell>
          <cell r="Y162">
            <v>43646</v>
          </cell>
          <cell r="AZ162">
            <v>65083683.989948139</v>
          </cell>
          <cell r="BA162">
            <v>40150000</v>
          </cell>
          <cell r="BB162">
            <v>24633683.989948139</v>
          </cell>
          <cell r="BC162">
            <v>54532.821199999955</v>
          </cell>
        </row>
        <row r="163">
          <cell r="C163" t="str">
            <v>Attiva Pearland</v>
          </cell>
          <cell r="E163" t="str">
            <v>attp277581</v>
          </cell>
          <cell r="I163" t="str">
            <v/>
          </cell>
          <cell r="Q163" t="str">
            <v/>
          </cell>
          <cell r="Y163">
            <v>43646</v>
          </cell>
          <cell r="AZ163">
            <v>2278631.7000000002</v>
          </cell>
          <cell r="BA163">
            <v>0</v>
          </cell>
          <cell r="BB163">
            <v>2244452.2245</v>
          </cell>
          <cell r="BC163">
            <v>0</v>
          </cell>
        </row>
        <row r="164">
          <cell r="C164" t="str">
            <v>GTIS Portfolio</v>
          </cell>
          <cell r="E164" t="str">
            <v>corwe75229</v>
          </cell>
          <cell r="I164" t="str">
            <v/>
          </cell>
          <cell r="Q164" t="str">
            <v/>
          </cell>
          <cell r="Y164">
            <v>43646</v>
          </cell>
          <cell r="AZ164">
            <v>126327668.3552192</v>
          </cell>
          <cell r="BA164">
            <v>71099035.319999993</v>
          </cell>
          <cell r="BB164">
            <v>54928633.035219207</v>
          </cell>
          <cell r="BC164">
            <v>52189.790399999954</v>
          </cell>
        </row>
        <row r="165">
          <cell r="C165" t="str">
            <v>GTIS Portfolio</v>
          </cell>
          <cell r="E165" t="str">
            <v>corjp32822</v>
          </cell>
          <cell r="I165" t="str">
            <v/>
          </cell>
          <cell r="Q165" t="str">
            <v/>
          </cell>
          <cell r="Y165">
            <v>43646</v>
          </cell>
          <cell r="AZ165">
            <v>76340592.821947202</v>
          </cell>
          <cell r="BA165">
            <v>44000000</v>
          </cell>
          <cell r="BB165">
            <v>32040592.821947202</v>
          </cell>
          <cell r="BC165">
            <v>75405.231199999966</v>
          </cell>
        </row>
        <row r="166">
          <cell r="C166" t="str">
            <v>Jefferson Lakeside</v>
          </cell>
          <cell r="E166" t="str">
            <v>jefl30062</v>
          </cell>
          <cell r="I166" t="str">
            <v/>
          </cell>
          <cell r="Q166" t="str">
            <v/>
          </cell>
          <cell r="Y166">
            <v>43646</v>
          </cell>
          <cell r="AZ166">
            <v>52898019.630000003</v>
          </cell>
          <cell r="BA166">
            <v>39354019.630000003</v>
          </cell>
          <cell r="BB166">
            <v>13244000</v>
          </cell>
          <cell r="BC166">
            <v>0</v>
          </cell>
        </row>
        <row r="167">
          <cell r="C167" t="str">
            <v>Portfolio 18</v>
          </cell>
          <cell r="E167" t="str">
            <v>ligw77064</v>
          </cell>
          <cell r="I167" t="str">
            <v/>
          </cell>
          <cell r="Q167" t="str">
            <v/>
          </cell>
          <cell r="Y167">
            <v>43646</v>
          </cell>
          <cell r="AZ167">
            <v>52619329.342239559</v>
          </cell>
          <cell r="BA167">
            <v>32222500</v>
          </cell>
          <cell r="BB167">
            <v>20096829.342239559</v>
          </cell>
          <cell r="BC167">
            <v>0</v>
          </cell>
        </row>
        <row r="168">
          <cell r="C168" t="str">
            <v>Portfolio 18</v>
          </cell>
          <cell r="E168" t="str">
            <v>vilc77054</v>
          </cell>
          <cell r="I168" t="str">
            <v/>
          </cell>
          <cell r="Q168" t="str">
            <v/>
          </cell>
          <cell r="Y168">
            <v>43646</v>
          </cell>
          <cell r="AZ168">
            <v>54285764.828374989</v>
          </cell>
          <cell r="BA168">
            <v>32012500</v>
          </cell>
          <cell r="BB168">
            <v>21973264.828374989</v>
          </cell>
          <cell r="BC168">
            <v>0</v>
          </cell>
        </row>
        <row r="169">
          <cell r="C169" t="str">
            <v>Portfolio 18</v>
          </cell>
          <cell r="E169" t="str">
            <v>clubc77095</v>
          </cell>
          <cell r="I169" t="str">
            <v/>
          </cell>
          <cell r="Q169" t="str">
            <v/>
          </cell>
          <cell r="Y169">
            <v>43646</v>
          </cell>
          <cell r="AZ169">
            <v>34839162.508691497</v>
          </cell>
          <cell r="BA169">
            <v>22227500</v>
          </cell>
          <cell r="BB169">
            <v>12311662.508691497</v>
          </cell>
          <cell r="BC169">
            <v>0</v>
          </cell>
        </row>
        <row r="170">
          <cell r="C170" t="str">
            <v>The District at Mountain Vista</v>
          </cell>
          <cell r="E170" t="str">
            <v>dismv85209</v>
          </cell>
          <cell r="I170" t="str">
            <v/>
          </cell>
          <cell r="Q170" t="str">
            <v/>
          </cell>
          <cell r="Y170">
            <v>43646</v>
          </cell>
          <cell r="AZ170">
            <v>75077700.08882083</v>
          </cell>
          <cell r="BA170">
            <v>45217500</v>
          </cell>
          <cell r="BB170">
            <v>29560200.08882083</v>
          </cell>
          <cell r="BC170">
            <v>0</v>
          </cell>
        </row>
        <row r="171">
          <cell r="C171" t="str">
            <v>Portfolio 18</v>
          </cell>
          <cell r="E171" t="str">
            <v>estspm78748</v>
          </cell>
          <cell r="I171" t="str">
            <v/>
          </cell>
          <cell r="Q171" t="str">
            <v/>
          </cell>
          <cell r="Y171">
            <v>43646</v>
          </cell>
          <cell r="AZ171">
            <v>73981810.145894945</v>
          </cell>
          <cell r="BA171">
            <v>42026848.280000001</v>
          </cell>
          <cell r="BB171">
            <v>31654961.865894943</v>
          </cell>
          <cell r="BC171">
            <v>10823.82799999999</v>
          </cell>
        </row>
        <row r="172">
          <cell r="C172" t="str">
            <v>Portfolio 18</v>
          </cell>
          <cell r="E172" t="str">
            <v>tersm78748</v>
          </cell>
          <cell r="I172" t="str">
            <v/>
          </cell>
          <cell r="Q172" t="str">
            <v/>
          </cell>
          <cell r="Y172">
            <v>43646</v>
          </cell>
          <cell r="AZ172">
            <v>43320383.971775234</v>
          </cell>
          <cell r="BA172">
            <v>24384391.370000001</v>
          </cell>
          <cell r="BB172">
            <v>18635992.601775233</v>
          </cell>
          <cell r="BC172">
            <v>14685.349200000002</v>
          </cell>
        </row>
        <row r="173">
          <cell r="C173" t="str">
            <v>Home at the Battery</v>
          </cell>
          <cell r="E173" t="str">
            <v>bat1b30339</v>
          </cell>
          <cell r="I173" t="str">
            <v/>
          </cell>
          <cell r="Q173" t="str">
            <v/>
          </cell>
          <cell r="Y173">
            <v>43646</v>
          </cell>
          <cell r="AZ173">
            <v>60128325</v>
          </cell>
          <cell r="BA173">
            <v>33368070</v>
          </cell>
          <cell r="BB173">
            <v>26460255</v>
          </cell>
          <cell r="BC173">
            <v>70950.953000000009</v>
          </cell>
        </row>
        <row r="174">
          <cell r="C174" t="str">
            <v>Home at the Battery</v>
          </cell>
          <cell r="E174" t="str">
            <v>bat2b30339</v>
          </cell>
          <cell r="I174" t="str">
            <v/>
          </cell>
          <cell r="Q174" t="str">
            <v/>
          </cell>
          <cell r="Y174">
            <v>43646</v>
          </cell>
          <cell r="AZ174">
            <v>73100727</v>
          </cell>
          <cell r="BA174">
            <v>40567073</v>
          </cell>
          <cell r="BB174">
            <v>32233654</v>
          </cell>
          <cell r="BC174">
            <v>99211.69925000002</v>
          </cell>
        </row>
        <row r="175">
          <cell r="C175" t="str">
            <v>Home at the Battery</v>
          </cell>
          <cell r="E175" t="str">
            <v>bat3b30339</v>
          </cell>
          <cell r="I175" t="str">
            <v/>
          </cell>
          <cell r="Q175" t="str">
            <v/>
          </cell>
          <cell r="Y175">
            <v>43646</v>
          </cell>
          <cell r="AZ175">
            <v>30029604</v>
          </cell>
          <cell r="BA175">
            <v>16664857</v>
          </cell>
          <cell r="BB175">
            <v>13064747</v>
          </cell>
          <cell r="BC175">
            <v>44528.2255</v>
          </cell>
        </row>
        <row r="176">
          <cell r="C176" t="str">
            <v>Portfolio 20 III</v>
          </cell>
          <cell r="E176" t="str">
            <v>artp75034</v>
          </cell>
          <cell r="I176" t="str">
            <v/>
          </cell>
          <cell r="Q176" t="str">
            <v/>
          </cell>
          <cell r="Y176">
            <v>43646</v>
          </cell>
          <cell r="AZ176">
            <v>61500000</v>
          </cell>
          <cell r="BA176">
            <v>24719500</v>
          </cell>
          <cell r="BB176">
            <v>36480500</v>
          </cell>
          <cell r="BC176">
            <v>107871.86279999999</v>
          </cell>
        </row>
        <row r="177">
          <cell r="C177" t="str">
            <v>Portfolio 20 III</v>
          </cell>
          <cell r="E177" t="str">
            <v>adwg32821</v>
          </cell>
          <cell r="I177" t="str">
            <v/>
          </cell>
          <cell r="Q177" t="str">
            <v/>
          </cell>
          <cell r="Y177">
            <v>43646</v>
          </cell>
          <cell r="AZ177">
            <v>92300000</v>
          </cell>
          <cell r="BA177">
            <v>50790200</v>
          </cell>
          <cell r="BB177">
            <v>41209800</v>
          </cell>
          <cell r="BC177">
            <v>93054.98679999997</v>
          </cell>
        </row>
        <row r="178">
          <cell r="C178" t="str">
            <v>Portfolio 20 III</v>
          </cell>
          <cell r="E178" t="str">
            <v>luxscr77584</v>
          </cell>
          <cell r="I178" t="str">
            <v/>
          </cell>
          <cell r="Q178" t="str">
            <v/>
          </cell>
          <cell r="Y178">
            <v>43646</v>
          </cell>
          <cell r="AZ178">
            <v>65500000</v>
          </cell>
          <cell r="BA178">
            <v>28995900</v>
          </cell>
          <cell r="BB178">
            <v>36204100</v>
          </cell>
          <cell r="BC178">
            <v>59287.329199999986</v>
          </cell>
        </row>
        <row r="179">
          <cell r="C179" t="str">
            <v>Portfolio 20 III</v>
          </cell>
          <cell r="E179" t="str">
            <v>sorpp27560</v>
          </cell>
          <cell r="I179" t="str">
            <v/>
          </cell>
          <cell r="Q179" t="str">
            <v/>
          </cell>
          <cell r="Y179">
            <v>43646</v>
          </cell>
          <cell r="AZ179">
            <v>55600000</v>
          </cell>
          <cell r="BA179">
            <v>20180200</v>
          </cell>
          <cell r="BB179">
            <v>35119800</v>
          </cell>
          <cell r="BC179">
            <v>104079.04440000001</v>
          </cell>
        </row>
        <row r="180">
          <cell r="C180" t="str">
            <v>Portfolio 20 III</v>
          </cell>
          <cell r="E180" t="str">
            <v>vers32771</v>
          </cell>
          <cell r="I180" t="str">
            <v/>
          </cell>
          <cell r="Q180" t="str">
            <v/>
          </cell>
          <cell r="Y180">
            <v>43646</v>
          </cell>
          <cell r="AZ180">
            <v>68700000</v>
          </cell>
          <cell r="BA180">
            <v>25042300</v>
          </cell>
          <cell r="BB180">
            <v>43357700</v>
          </cell>
          <cell r="BC180">
            <v>108785.67240000002</v>
          </cell>
        </row>
        <row r="181">
          <cell r="C181" t="str">
            <v>Cortland Las Colinas</v>
          </cell>
          <cell r="E181" t="str">
            <v>corlc75039</v>
          </cell>
          <cell r="I181" t="str">
            <v/>
          </cell>
          <cell r="Q181" t="str">
            <v/>
          </cell>
          <cell r="Y181">
            <v>43646</v>
          </cell>
          <cell r="AZ181">
            <v>77587755.530000001</v>
          </cell>
          <cell r="BA181">
            <v>45500000</v>
          </cell>
          <cell r="BB181">
            <v>31787755.530000001</v>
          </cell>
          <cell r="BC181">
            <v>11617.691999999977</v>
          </cell>
        </row>
        <row r="182">
          <cell r="C182" t="str">
            <v>OEF</v>
          </cell>
          <cell r="E182" t="str">
            <v>15777qoef75001</v>
          </cell>
          <cell r="I182" t="str">
            <v/>
          </cell>
          <cell r="Q182" t="str">
            <v/>
          </cell>
          <cell r="Y182">
            <v>43646</v>
          </cell>
          <cell r="AZ182">
            <v>74900000</v>
          </cell>
          <cell r="BA182">
            <v>35936600</v>
          </cell>
          <cell r="BB182">
            <v>38963399.999999896</v>
          </cell>
          <cell r="BC182">
            <v>141379.41494999998</v>
          </cell>
        </row>
        <row r="183">
          <cell r="C183" t="str">
            <v>OEF</v>
          </cell>
          <cell r="E183" t="str">
            <v>3131oef30033</v>
          </cell>
          <cell r="I183" t="str">
            <v/>
          </cell>
          <cell r="Q183" t="str">
            <v/>
          </cell>
          <cell r="Y183">
            <v>43646</v>
          </cell>
          <cell r="AZ183">
            <v>50000000</v>
          </cell>
          <cell r="BA183">
            <v>24510114</v>
          </cell>
          <cell r="BB183">
            <v>25489885.999999903</v>
          </cell>
          <cell r="BC183">
            <v>97032.343699999998</v>
          </cell>
        </row>
        <row r="184">
          <cell r="C184" t="str">
            <v>OEF</v>
          </cell>
          <cell r="E184" t="str">
            <v>astpoef30096</v>
          </cell>
          <cell r="I184" t="str">
            <v/>
          </cell>
          <cell r="Q184" t="str">
            <v/>
          </cell>
          <cell r="Y184">
            <v>43646</v>
          </cell>
          <cell r="AZ184">
            <v>55800000</v>
          </cell>
          <cell r="BA184">
            <v>26695020</v>
          </cell>
          <cell r="BB184">
            <v>29104979.999999903</v>
          </cell>
          <cell r="BC184">
            <v>118382.40790000002</v>
          </cell>
        </row>
        <row r="185">
          <cell r="C185" t="str">
            <v>OEF</v>
          </cell>
          <cell r="E185" t="str">
            <v>chel8oef30096</v>
          </cell>
          <cell r="I185" t="str">
            <v/>
          </cell>
          <cell r="Q185" t="str">
            <v/>
          </cell>
          <cell r="Y185">
            <v>43646</v>
          </cell>
          <cell r="AZ185">
            <v>97600000</v>
          </cell>
          <cell r="BA185">
            <v>49298059</v>
          </cell>
          <cell r="BB185">
            <v>48301940.999999896</v>
          </cell>
          <cell r="BC185">
            <v>55825.944000000032</v>
          </cell>
        </row>
        <row r="186">
          <cell r="C186" t="str">
            <v>OEF</v>
          </cell>
          <cell r="E186" t="str">
            <v>corhcoef34741</v>
          </cell>
          <cell r="I186" t="str">
            <v/>
          </cell>
          <cell r="Q186" t="str">
            <v/>
          </cell>
          <cell r="Y186">
            <v>43646</v>
          </cell>
          <cell r="AZ186">
            <v>64100000</v>
          </cell>
          <cell r="BA186">
            <v>38447000</v>
          </cell>
          <cell r="BB186">
            <v>25652999.999999903</v>
          </cell>
          <cell r="BC186">
            <v>96482.537550000023</v>
          </cell>
        </row>
        <row r="187">
          <cell r="C187" t="str">
            <v>OEF</v>
          </cell>
          <cell r="E187" t="str">
            <v>huncoef28262</v>
          </cell>
          <cell r="I187" t="str">
            <v/>
          </cell>
          <cell r="Q187" t="str">
            <v/>
          </cell>
          <cell r="Y187">
            <v>43646</v>
          </cell>
          <cell r="AZ187">
            <v>43400000</v>
          </cell>
          <cell r="BA187">
            <v>20651927</v>
          </cell>
          <cell r="BB187">
            <v>22748072.999999903</v>
          </cell>
          <cell r="BC187">
            <v>104034.94470000001</v>
          </cell>
        </row>
        <row r="188">
          <cell r="C188" t="str">
            <v>OEF</v>
          </cell>
          <cell r="E188" t="str">
            <v>ridvoef76116</v>
          </cell>
          <cell r="I188" t="str">
            <v/>
          </cell>
          <cell r="Q188" t="str">
            <v/>
          </cell>
          <cell r="Y188">
            <v>43646</v>
          </cell>
          <cell r="AZ188">
            <v>39800000</v>
          </cell>
          <cell r="BA188">
            <v>18066794</v>
          </cell>
          <cell r="BB188">
            <v>21733205.999999903</v>
          </cell>
          <cell r="BC188">
            <v>79114.133950000018</v>
          </cell>
        </row>
        <row r="189">
          <cell r="C189" t="str">
            <v>OEF</v>
          </cell>
          <cell r="E189" t="str">
            <v>sarpmoef28105</v>
          </cell>
          <cell r="I189" t="str">
            <v/>
          </cell>
          <cell r="Q189" t="str">
            <v/>
          </cell>
          <cell r="Y189">
            <v>43646</v>
          </cell>
          <cell r="AZ189">
            <v>60400000</v>
          </cell>
          <cell r="BA189">
            <v>28283890</v>
          </cell>
          <cell r="BB189">
            <v>32116109.999999903</v>
          </cell>
          <cell r="BC189">
            <v>132074.14605000004</v>
          </cell>
        </row>
        <row r="190">
          <cell r="C190" t="str">
            <v>OEF</v>
          </cell>
          <cell r="E190" t="str">
            <v>brisoef75056</v>
          </cell>
          <cell r="I190" t="str">
            <v/>
          </cell>
          <cell r="Q190" t="str">
            <v/>
          </cell>
          <cell r="Y190">
            <v>43646</v>
          </cell>
          <cell r="AZ190">
            <v>53500000</v>
          </cell>
          <cell r="BA190">
            <v>25681404</v>
          </cell>
          <cell r="BB190">
            <v>27818595.999999903</v>
          </cell>
          <cell r="BC190">
            <v>104950.35159999999</v>
          </cell>
        </row>
        <row r="191">
          <cell r="C191" t="str">
            <v>OEF</v>
          </cell>
          <cell r="E191" t="str">
            <v>poinoef28217</v>
          </cell>
          <cell r="I191" t="str">
            <v/>
          </cell>
          <cell r="Q191" t="str">
            <v/>
          </cell>
          <cell r="Y191">
            <v>43646</v>
          </cell>
          <cell r="AZ191">
            <v>53500000</v>
          </cell>
          <cell r="BA191">
            <v>26216329</v>
          </cell>
          <cell r="BB191">
            <v>27283670.999999903</v>
          </cell>
          <cell r="BC191">
            <v>136569.15784999999</v>
          </cell>
        </row>
        <row r="192">
          <cell r="C192" t="str">
            <v>OEF</v>
          </cell>
          <cell r="E192" t="str">
            <v>poroef30096</v>
          </cell>
          <cell r="I192" t="str">
            <v/>
          </cell>
          <cell r="Q192" t="str">
            <v/>
          </cell>
          <cell r="Y192">
            <v>43646</v>
          </cell>
          <cell r="AZ192">
            <v>89200000</v>
          </cell>
          <cell r="BA192">
            <v>41323491</v>
          </cell>
          <cell r="BB192">
            <v>47876508.999999896</v>
          </cell>
          <cell r="BC192">
            <v>198139.81450000007</v>
          </cell>
        </row>
        <row r="193">
          <cell r="C193" t="str">
            <v>OEF</v>
          </cell>
          <cell r="E193" t="str">
            <v>regoef28211</v>
          </cell>
          <cell r="I193" t="str">
            <v/>
          </cell>
          <cell r="Q193" t="str">
            <v/>
          </cell>
          <cell r="Y193">
            <v>43646</v>
          </cell>
          <cell r="AZ193">
            <v>28100000</v>
          </cell>
          <cell r="BA193">
            <v>13912003</v>
          </cell>
          <cell r="BB193">
            <v>14187996.999999899</v>
          </cell>
          <cell r="BC193">
            <v>74244.825449999975</v>
          </cell>
        </row>
        <row r="194">
          <cell r="C194" t="str">
            <v>Cortland Powers North</v>
          </cell>
          <cell r="E194" t="str">
            <v>corpn80917</v>
          </cell>
          <cell r="I194" t="str">
            <v/>
          </cell>
          <cell r="Q194" t="str">
            <v/>
          </cell>
          <cell r="Y194">
            <v>43646</v>
          </cell>
          <cell r="AZ194">
            <v>68923858</v>
          </cell>
          <cell r="BA194">
            <v>42770000</v>
          </cell>
          <cell r="BB194">
            <v>25853858</v>
          </cell>
          <cell r="BC194">
            <v>116695.89839999995</v>
          </cell>
        </row>
        <row r="195">
          <cell r="C195" t="str">
            <v>Southern Oaks</v>
          </cell>
          <cell r="E195" t="str">
            <v>souto27560</v>
          </cell>
          <cell r="I195" t="str">
            <v/>
          </cell>
          <cell r="Q195" t="str">
            <v/>
          </cell>
          <cell r="Y195">
            <v>43646</v>
          </cell>
          <cell r="AZ195">
            <v>51536811.649999999</v>
          </cell>
          <cell r="BA195">
            <v>33982500</v>
          </cell>
          <cell r="BB195">
            <v>17254311.649999999</v>
          </cell>
          <cell r="BC195">
            <v>0</v>
          </cell>
        </row>
        <row r="196">
          <cell r="C196" t="str">
            <v>Yieldco II</v>
          </cell>
          <cell r="E196" t="str">
            <v>exchnhyld30341</v>
          </cell>
          <cell r="I196" t="str">
            <v/>
          </cell>
          <cell r="Q196" t="str">
            <v/>
          </cell>
          <cell r="Y196">
            <v>43646</v>
          </cell>
          <cell r="AZ196">
            <v>101827980.63157895</v>
          </cell>
          <cell r="BA196">
            <v>49290000</v>
          </cell>
          <cell r="BB196">
            <v>52237980.631578952</v>
          </cell>
          <cell r="BC196">
            <v>188609.32684999998</v>
          </cell>
        </row>
        <row r="197">
          <cell r="C197" t="str">
            <v>Capital Crossing at Whitehall</v>
          </cell>
          <cell r="E197" t="str">
            <v>capcw28273</v>
          </cell>
          <cell r="I197" t="str">
            <v/>
          </cell>
          <cell r="Q197" t="str">
            <v/>
          </cell>
          <cell r="Y197">
            <v>43646</v>
          </cell>
          <cell r="AZ197">
            <v>55603018</v>
          </cell>
          <cell r="BA197">
            <v>34800000</v>
          </cell>
          <cell r="BB197">
            <v>20503018</v>
          </cell>
          <cell r="BC197">
            <v>0</v>
          </cell>
        </row>
        <row r="198">
          <cell r="C198" t="str">
            <v>CBREi</v>
          </cell>
          <cell r="E198" t="str">
            <v>dompp30326</v>
          </cell>
          <cell r="I198" t="str">
            <v/>
          </cell>
          <cell r="Q198" t="str">
            <v/>
          </cell>
          <cell r="Y198">
            <v>43646</v>
          </cell>
          <cell r="AZ198">
            <v>79476492.060000002</v>
          </cell>
          <cell r="BA198">
            <v>33593000</v>
          </cell>
          <cell r="BB198">
            <v>45583492.060000002</v>
          </cell>
          <cell r="BC198">
            <v>144562.76100000003</v>
          </cell>
        </row>
        <row r="199">
          <cell r="C199" t="str">
            <v>Courtney Village</v>
          </cell>
          <cell r="E199" t="str">
            <v>courv85008</v>
          </cell>
          <cell r="I199" t="str">
            <v/>
          </cell>
          <cell r="Q199" t="str">
            <v/>
          </cell>
          <cell r="Y199">
            <v>43646</v>
          </cell>
          <cell r="AZ199">
            <v>62980477.009999998</v>
          </cell>
          <cell r="BA199">
            <v>49800000</v>
          </cell>
          <cell r="BB199">
            <v>12880477.009999998</v>
          </cell>
          <cell r="BC199">
            <v>30673.199899999996</v>
          </cell>
        </row>
        <row r="200">
          <cell r="C200" t="str">
            <v>OEF</v>
          </cell>
          <cell r="E200" t="str">
            <v>villp2oef30080</v>
          </cell>
          <cell r="I200" t="str">
            <v/>
          </cell>
          <cell r="Q200" t="str">
            <v/>
          </cell>
          <cell r="Y200">
            <v>43646</v>
          </cell>
          <cell r="AZ200">
            <v>39900000</v>
          </cell>
          <cell r="BA200">
            <v>20435370</v>
          </cell>
          <cell r="BB200">
            <v>19464629.999999903</v>
          </cell>
          <cell r="BC200">
            <v>91846.411299999992</v>
          </cell>
        </row>
        <row r="201">
          <cell r="C201" t="str">
            <v>OEF</v>
          </cell>
          <cell r="E201" t="str">
            <v>villp4oef30080</v>
          </cell>
          <cell r="I201" t="str">
            <v/>
          </cell>
          <cell r="Q201" t="str">
            <v/>
          </cell>
          <cell r="Y201">
            <v>43646</v>
          </cell>
          <cell r="AZ201">
            <v>122000000</v>
          </cell>
          <cell r="BA201">
            <v>61582665</v>
          </cell>
          <cell r="BB201">
            <v>60417334.999999896</v>
          </cell>
          <cell r="BC201">
            <v>281921.70500000007</v>
          </cell>
        </row>
        <row r="202">
          <cell r="C202" t="str">
            <v>OEF</v>
          </cell>
          <cell r="E202" t="str">
            <v>villp1oef30080</v>
          </cell>
          <cell r="I202" t="str">
            <v/>
          </cell>
          <cell r="Q202" t="str">
            <v/>
          </cell>
          <cell r="Y202">
            <v>43646</v>
          </cell>
          <cell r="AZ202">
            <v>58600000</v>
          </cell>
          <cell r="BA202">
            <v>29052578</v>
          </cell>
          <cell r="BB202">
            <v>29547421.999999903</v>
          </cell>
          <cell r="BC202">
            <v>136565.15359999999</v>
          </cell>
        </row>
        <row r="203">
          <cell r="C203" t="str">
            <v>OEF</v>
          </cell>
          <cell r="E203" t="str">
            <v>villp3oef30080</v>
          </cell>
          <cell r="I203" t="str">
            <v/>
          </cell>
          <cell r="Q203" t="str">
            <v/>
          </cell>
          <cell r="Y203">
            <v>43646</v>
          </cell>
          <cell r="AZ203">
            <v>78400000</v>
          </cell>
          <cell r="BA203">
            <v>39272273</v>
          </cell>
          <cell r="BB203">
            <v>39127726.999999896</v>
          </cell>
          <cell r="BC203">
            <v>175372.04405</v>
          </cell>
        </row>
        <row r="204">
          <cell r="C204" t="str">
            <v>Bella Vida</v>
          </cell>
          <cell r="E204" t="str">
            <v>belv75025</v>
          </cell>
          <cell r="I204" t="str">
            <v/>
          </cell>
          <cell r="Q204" t="str">
            <v/>
          </cell>
          <cell r="Y204">
            <v>43646</v>
          </cell>
          <cell r="AZ204">
            <v>101862610</v>
          </cell>
          <cell r="BA204">
            <v>75400000</v>
          </cell>
          <cell r="BB204">
            <v>26162610</v>
          </cell>
          <cell r="BC204">
            <v>86296.133400000006</v>
          </cell>
        </row>
        <row r="205">
          <cell r="C205" t="str">
            <v>CBREi</v>
          </cell>
          <cell r="E205" t="str">
            <v>islcbre33615</v>
          </cell>
          <cell r="I205" t="str">
            <v/>
          </cell>
          <cell r="Q205" t="str">
            <v/>
          </cell>
          <cell r="Y205">
            <v>43646</v>
          </cell>
          <cell r="AZ205">
            <v>60631132.390000001</v>
          </cell>
          <cell r="BA205">
            <v>25708000</v>
          </cell>
          <cell r="BB205">
            <v>34623132.390000001</v>
          </cell>
          <cell r="BC205">
            <v>178848.1061</v>
          </cell>
        </row>
        <row r="206">
          <cell r="C206" t="str">
            <v>CBREi</v>
          </cell>
          <cell r="E206" t="str">
            <v>copscbre77041</v>
          </cell>
          <cell r="I206" t="str">
            <v/>
          </cell>
          <cell r="Q206" t="str">
            <v/>
          </cell>
          <cell r="Y206">
            <v>43646</v>
          </cell>
          <cell r="AZ206">
            <v>57905255.289999999</v>
          </cell>
          <cell r="BA206">
            <v>23757000</v>
          </cell>
          <cell r="BB206">
            <v>33848255.289999999</v>
          </cell>
          <cell r="BC206">
            <v>167973.24925000002</v>
          </cell>
        </row>
        <row r="207">
          <cell r="C207" t="str">
            <v>CBREi</v>
          </cell>
          <cell r="E207" t="str">
            <v>fairfccbre76137</v>
          </cell>
          <cell r="I207" t="str">
            <v/>
          </cell>
          <cell r="Q207" t="str">
            <v/>
          </cell>
          <cell r="Y207">
            <v>43646</v>
          </cell>
          <cell r="AZ207">
            <v>41379849.649999999</v>
          </cell>
          <cell r="BA207">
            <v>16538000</v>
          </cell>
          <cell r="BB207">
            <v>24541849.649999999</v>
          </cell>
          <cell r="BC207">
            <v>95262.611000000004</v>
          </cell>
        </row>
        <row r="208">
          <cell r="C208" t="str">
            <v>CBREi</v>
          </cell>
          <cell r="E208" t="str">
            <v>avpfccbre76137</v>
          </cell>
          <cell r="I208" t="str">
            <v/>
          </cell>
          <cell r="Q208" t="str">
            <v/>
          </cell>
          <cell r="Y208">
            <v>43646</v>
          </cell>
          <cell r="AZ208">
            <v>28652368.550000001</v>
          </cell>
          <cell r="BA208">
            <v>11785000</v>
          </cell>
          <cell r="BB208">
            <v>16567368.550000001</v>
          </cell>
          <cell r="BC208">
            <v>73977.077899999989</v>
          </cell>
        </row>
        <row r="209">
          <cell r="C209" t="str">
            <v>CBREi</v>
          </cell>
          <cell r="E209" t="str">
            <v>galcbre33615</v>
          </cell>
          <cell r="I209" t="str">
            <v/>
          </cell>
          <cell r="Q209" t="str">
            <v/>
          </cell>
          <cell r="Y209">
            <v>43646</v>
          </cell>
          <cell r="AZ209">
            <v>49232435.219999999</v>
          </cell>
          <cell r="BA209">
            <v>20016000</v>
          </cell>
          <cell r="BB209">
            <v>28916435.219999999</v>
          </cell>
          <cell r="BC209">
            <v>159949.04560000001</v>
          </cell>
        </row>
        <row r="210">
          <cell r="C210" t="str">
            <v>CBREi</v>
          </cell>
          <cell r="E210" t="str">
            <v>parlcbre33615</v>
          </cell>
          <cell r="I210" t="str">
            <v/>
          </cell>
          <cell r="Q210" t="str">
            <v/>
          </cell>
          <cell r="Y210">
            <v>43646</v>
          </cell>
          <cell r="AZ210">
            <v>43518421.010000005</v>
          </cell>
          <cell r="BA210">
            <v>18052000</v>
          </cell>
          <cell r="BB210">
            <v>25166421.010000005</v>
          </cell>
          <cell r="BC210">
            <v>96958.932549999998</v>
          </cell>
        </row>
        <row r="211">
          <cell r="C211" t="str">
            <v>CBREi</v>
          </cell>
          <cell r="E211" t="str">
            <v>vizcbre77084</v>
          </cell>
          <cell r="I211" t="str">
            <v/>
          </cell>
          <cell r="Q211" t="str">
            <v/>
          </cell>
          <cell r="Y211">
            <v>43646</v>
          </cell>
          <cell r="AZ211">
            <v>39882501.960000001</v>
          </cell>
          <cell r="BA211">
            <v>16204000</v>
          </cell>
          <cell r="BB211">
            <v>23378501.960000001</v>
          </cell>
          <cell r="BC211">
            <v>123920.29139999996</v>
          </cell>
        </row>
        <row r="212">
          <cell r="C212" t="str">
            <v>CBREi</v>
          </cell>
          <cell r="E212" t="str">
            <v>maslcbre77407</v>
          </cell>
          <cell r="I212" t="str">
            <v/>
          </cell>
          <cell r="Q212" t="str">
            <v/>
          </cell>
          <cell r="Y212">
            <v>43646</v>
          </cell>
          <cell r="AZ212">
            <v>39212694.579999998</v>
          </cell>
          <cell r="BA212">
            <v>15972000</v>
          </cell>
          <cell r="BB212">
            <v>22940694.579999998</v>
          </cell>
          <cell r="BC212">
            <v>142385.24589999998</v>
          </cell>
        </row>
        <row r="213">
          <cell r="C213" t="str">
            <v>OEF</v>
          </cell>
          <cell r="E213" t="str">
            <v>verwccbre75013</v>
          </cell>
          <cell r="I213" t="str">
            <v/>
          </cell>
          <cell r="Q213" t="str">
            <v/>
          </cell>
          <cell r="Y213">
            <v>43646</v>
          </cell>
          <cell r="AZ213">
            <v>55215377</v>
          </cell>
          <cell r="BA213">
            <v>28728000</v>
          </cell>
          <cell r="BB213">
            <v>26487376.999999903</v>
          </cell>
          <cell r="BC213">
            <v>0</v>
          </cell>
        </row>
        <row r="214">
          <cell r="C214" t="str">
            <v>OEF</v>
          </cell>
          <cell r="E214" t="str">
            <v>arccr75070</v>
          </cell>
          <cell r="I214" t="str">
            <v/>
          </cell>
          <cell r="Q214" t="str">
            <v/>
          </cell>
          <cell r="Y214">
            <v>43646</v>
          </cell>
          <cell r="AZ214">
            <v>52516683</v>
          </cell>
          <cell r="BA214">
            <v>27539000</v>
          </cell>
          <cell r="BB214">
            <v>24977682.999999903</v>
          </cell>
          <cell r="BC214">
            <v>80420.41369999999</v>
          </cell>
        </row>
        <row r="215">
          <cell r="C215" t="str">
            <v>OEF</v>
          </cell>
          <cell r="E215" t="str">
            <v>arcp76177</v>
          </cell>
          <cell r="I215" t="str">
            <v/>
          </cell>
          <cell r="Q215" t="str">
            <v/>
          </cell>
          <cell r="Y215">
            <v>43646</v>
          </cell>
          <cell r="AZ215">
            <v>56267940</v>
          </cell>
          <cell r="BA215">
            <v>29577000</v>
          </cell>
          <cell r="BB215">
            <v>26690939.999999903</v>
          </cell>
          <cell r="BC215">
            <v>1591.3314999999957</v>
          </cell>
        </row>
        <row r="216">
          <cell r="C216" t="str">
            <v>Portfolio 18</v>
          </cell>
          <cell r="E216" t="str">
            <v>tradw77064</v>
          </cell>
          <cell r="I216" t="str">
            <v/>
          </cell>
          <cell r="Q216" t="str">
            <v/>
          </cell>
          <cell r="Y216">
            <v>43646</v>
          </cell>
          <cell r="AZ216">
            <v>47833147</v>
          </cell>
          <cell r="BA216">
            <v>36800000</v>
          </cell>
          <cell r="BB216">
            <v>10733147</v>
          </cell>
          <cell r="BC216">
            <v>56624.089800000023</v>
          </cell>
        </row>
      </sheetData>
      <sheetData sheetId="28" refreshError="1"/>
      <sheetData sheetId="29" refreshError="1"/>
      <sheetData sheetId="30" refreshError="1"/>
      <sheetData sheetId="31">
        <row r="7">
          <cell r="D7">
            <v>0.21998689770698548</v>
          </cell>
        </row>
      </sheetData>
      <sheetData sheetId="32" refreshError="1"/>
      <sheetData sheetId="33">
        <row r="7">
          <cell r="D7">
            <v>0.17199704051017761</v>
          </cell>
        </row>
      </sheetData>
      <sheetData sheetId="34" refreshError="1"/>
      <sheetData sheetId="35">
        <row r="7">
          <cell r="D7">
            <v>0.2124591886997223</v>
          </cell>
        </row>
      </sheetData>
      <sheetData sheetId="36" refreshError="1"/>
      <sheetData sheetId="37" refreshError="1">
        <row r="7">
          <cell r="D7">
            <v>0.3518158495426178</v>
          </cell>
        </row>
        <row r="90">
          <cell r="I90">
            <v>42947</v>
          </cell>
        </row>
      </sheetData>
      <sheetData sheetId="38" refreshError="1"/>
      <sheetData sheetId="39" refreshError="1">
        <row r="7">
          <cell r="D7">
            <v>0.47482596039772029</v>
          </cell>
        </row>
        <row r="97">
          <cell r="M97">
            <v>42978</v>
          </cell>
        </row>
      </sheetData>
      <sheetData sheetId="40" refreshError="1"/>
      <sheetData sheetId="41">
        <row r="8">
          <cell r="D8" t="str">
            <v>IRR</v>
          </cell>
        </row>
      </sheetData>
      <sheetData sheetId="42" refreshError="1"/>
      <sheetData sheetId="43" refreshError="1"/>
      <sheetData sheetId="44">
        <row r="7">
          <cell r="D7">
            <v>0.24475596547126766</v>
          </cell>
        </row>
      </sheetData>
      <sheetData sheetId="45">
        <row r="7">
          <cell r="D7" t="str">
            <v>IRR</v>
          </cell>
        </row>
      </sheetData>
      <sheetData sheetId="46">
        <row r="7">
          <cell r="D7" t="str">
            <v>IRR</v>
          </cell>
        </row>
      </sheetData>
      <sheetData sheetId="47">
        <row r="7">
          <cell r="D7" t="str">
            <v>IRR</v>
          </cell>
        </row>
      </sheetData>
      <sheetData sheetId="48">
        <row r="7">
          <cell r="D7" t="str">
            <v>IRR</v>
          </cell>
        </row>
      </sheetData>
      <sheetData sheetId="49" refreshError="1"/>
      <sheetData sheetId="50">
        <row r="7">
          <cell r="D7" t="str">
            <v>IRR</v>
          </cell>
        </row>
      </sheetData>
      <sheetData sheetId="51">
        <row r="7">
          <cell r="D7" t="str">
            <v>IRR</v>
          </cell>
        </row>
      </sheetData>
      <sheetData sheetId="52">
        <row r="7">
          <cell r="D7" t="str">
            <v>IRR</v>
          </cell>
        </row>
      </sheetData>
      <sheetData sheetId="53">
        <row r="7">
          <cell r="D7" t="str">
            <v>IRR</v>
          </cell>
        </row>
      </sheetData>
      <sheetData sheetId="54" refreshError="1"/>
      <sheetData sheetId="55" refreshError="1"/>
      <sheetData sheetId="56">
        <row r="7">
          <cell r="D7" t="str">
            <v>IRR</v>
          </cell>
        </row>
      </sheetData>
      <sheetData sheetId="57" refreshError="1"/>
      <sheetData sheetId="58" refreshError="1"/>
      <sheetData sheetId="59">
        <row r="7">
          <cell r="D7">
            <v>0.28229424357414246</v>
          </cell>
        </row>
      </sheetData>
      <sheetData sheetId="60" refreshError="1"/>
      <sheetData sheetId="61">
        <row r="7">
          <cell r="D7">
            <v>0.33308333754539499</v>
          </cell>
        </row>
      </sheetData>
      <sheetData sheetId="62" refreshError="1"/>
      <sheetData sheetId="63">
        <row r="7">
          <cell r="D7">
            <v>0.14084853529930111</v>
          </cell>
        </row>
      </sheetData>
      <sheetData sheetId="64">
        <row r="7">
          <cell r="D7">
            <v>0.20755860209465032</v>
          </cell>
        </row>
      </sheetData>
      <sheetData sheetId="65">
        <row r="7">
          <cell r="D7">
            <v>0.18407962918281554</v>
          </cell>
        </row>
      </sheetData>
      <sheetData sheetId="66" refreshError="1">
        <row r="7">
          <cell r="D7">
            <v>0.36838057637214661</v>
          </cell>
        </row>
        <row r="97">
          <cell r="D97">
            <v>42845</v>
          </cell>
        </row>
      </sheetData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>
        <row r="7">
          <cell r="D7">
            <v>0.11515640616416933</v>
          </cell>
        </row>
      </sheetData>
      <sheetData sheetId="74">
        <row r="7">
          <cell r="D7">
            <v>0.15156676173210146</v>
          </cell>
        </row>
      </sheetData>
      <sheetData sheetId="75">
        <row r="7">
          <cell r="D7">
            <v>0.17804951071739197</v>
          </cell>
        </row>
      </sheetData>
      <sheetData sheetId="76" refreshError="1"/>
      <sheetData sheetId="77">
        <row r="7">
          <cell r="D7">
            <v>0.17932862639427188</v>
          </cell>
        </row>
      </sheetData>
      <sheetData sheetId="78">
        <row r="7">
          <cell r="D7">
            <v>0.14607740044593812</v>
          </cell>
        </row>
      </sheetData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>
        <row r="7">
          <cell r="D7">
            <v>0.46681537032127374</v>
          </cell>
        </row>
      </sheetData>
      <sheetData sheetId="87" refreshError="1"/>
      <sheetData sheetId="88" refreshError="1"/>
      <sheetData sheetId="89">
        <row r="7">
          <cell r="D7">
            <v>0.73059412240982047</v>
          </cell>
        </row>
      </sheetData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>
        <row r="7">
          <cell r="D7">
            <v>0.35853039622306826</v>
          </cell>
        </row>
      </sheetData>
      <sheetData sheetId="112">
        <row r="7">
          <cell r="D7">
            <v>0.42143192887306213</v>
          </cell>
        </row>
      </sheetData>
      <sheetData sheetId="113">
        <row r="7">
          <cell r="D7">
            <v>0.27845532298088083</v>
          </cell>
        </row>
      </sheetData>
      <sheetData sheetId="114">
        <row r="7">
          <cell r="D7">
            <v>0.23564351201057432</v>
          </cell>
        </row>
      </sheetData>
      <sheetData sheetId="115" refreshError="1"/>
      <sheetData sheetId="116" refreshError="1"/>
      <sheetData sheetId="117" refreshError="1">
        <row r="5">
          <cell r="H5" t="str">
            <v>Cortland Partners</v>
          </cell>
          <cell r="K5">
            <v>1</v>
          </cell>
        </row>
        <row r="6">
          <cell r="H6" t="str">
            <v>Cortland Partners, LLC</v>
          </cell>
          <cell r="K6">
            <v>1</v>
          </cell>
        </row>
        <row r="7">
          <cell r="H7" t="str">
            <v>Cortland Partners Fund I</v>
          </cell>
          <cell r="K7">
            <v>0.48562170169462637</v>
          </cell>
        </row>
        <row r="8">
          <cell r="H8" t="str">
            <v>Cortland Partners Fund I, LLC</v>
          </cell>
          <cell r="K8">
            <v>0.48562170169462637</v>
          </cell>
        </row>
        <row r="9">
          <cell r="H9" t="str">
            <v>Cortland Partners Fund I LLC</v>
          </cell>
          <cell r="K9">
            <v>0.48562170169462637</v>
          </cell>
        </row>
        <row r="10">
          <cell r="H10" t="str">
            <v>Cortland Sponsor, LLC</v>
          </cell>
          <cell r="K10">
            <v>0.48562170169462637</v>
          </cell>
        </row>
        <row r="11">
          <cell r="H11" t="str">
            <v>Cortland Partners Fund II</v>
          </cell>
          <cell r="K11">
            <v>0.55955586869816798</v>
          </cell>
        </row>
        <row r="12">
          <cell r="H12" t="str">
            <v>Cortland Portfolio 12 Coinvest</v>
          </cell>
          <cell r="K12">
            <v>3.1718069313534905E-3</v>
          </cell>
        </row>
        <row r="13">
          <cell r="H13" t="str">
            <v>Cortland Partners Fund III Investor</v>
          </cell>
          <cell r="K13">
            <v>1</v>
          </cell>
        </row>
        <row r="14">
          <cell r="H14" t="str">
            <v>Cortland Partners Fund III, LLC</v>
          </cell>
          <cell r="K14">
            <v>0.28517632863747133</v>
          </cell>
        </row>
        <row r="15">
          <cell r="H15" t="str">
            <v>Portfolio 16 Sponsor</v>
          </cell>
          <cell r="K15">
            <v>0.28517632863747133</v>
          </cell>
        </row>
        <row r="16">
          <cell r="H16" t="str">
            <v>Cortland Partners Fund I LLC - Individual Investors</v>
          </cell>
          <cell r="K16">
            <v>4.462670365456519E-2</v>
          </cell>
        </row>
        <row r="17">
          <cell r="H17" t="str">
            <v>East Lake Development, LLC - Individual Investors</v>
          </cell>
          <cell r="K17">
            <v>0.17391304347826086</v>
          </cell>
        </row>
        <row r="18">
          <cell r="H18" t="str">
            <v>Portfolio VI Sponsor, LLC - OM Investors</v>
          </cell>
          <cell r="K18">
            <v>0</v>
          </cell>
        </row>
        <row r="19">
          <cell r="H19" t="str">
            <v>Portfolio VI Sponsor, LLC - OM Investors</v>
          </cell>
          <cell r="K19">
            <v>0.36831284218164401</v>
          </cell>
        </row>
        <row r="20">
          <cell r="H20" t="str">
            <v>Portfolio VI Sponsor, LLC - OM Investors</v>
          </cell>
          <cell r="K20">
            <v>0</v>
          </cell>
        </row>
        <row r="21">
          <cell r="H21" t="str">
            <v>Broad Vista VA Sponsor</v>
          </cell>
          <cell r="K21">
            <v>0.28517632863747133</v>
          </cell>
        </row>
        <row r="22">
          <cell r="H22" t="str">
            <v>Cortland Ohio Coinvest (Cortland Partners Fund II, LLC)</v>
          </cell>
          <cell r="K22">
            <v>0.55955586869816798</v>
          </cell>
        </row>
        <row r="23">
          <cell r="H23" t="str">
            <v>Portofino FL Sponsor, LLC</v>
          </cell>
          <cell r="K23">
            <v>0.28517632863747133</v>
          </cell>
        </row>
        <row r="24">
          <cell r="H24" t="str">
            <v>Flowers GA Sponsor, LLC</v>
          </cell>
          <cell r="K24">
            <v>0.28517632863747133</v>
          </cell>
        </row>
        <row r="25">
          <cell r="H25" t="str">
            <v>Kaleb Grove CO Sponsor, LLC</v>
          </cell>
          <cell r="K25">
            <v>0.28517632863747133</v>
          </cell>
        </row>
        <row r="26">
          <cell r="H26" t="str">
            <v>FM 1325 TX Sponsor, LLC</v>
          </cell>
          <cell r="K26">
            <v>0.28517632863747133</v>
          </cell>
        </row>
        <row r="27">
          <cell r="H27" t="str">
            <v>Long Creek Club NC Sponsor, LLC</v>
          </cell>
          <cell r="K27">
            <v>0.28517632863747133</v>
          </cell>
        </row>
        <row r="28">
          <cell r="H28" t="str">
            <v>Attiva Vegas Sponsor, LLC</v>
          </cell>
          <cell r="K28">
            <v>0.28517632863747133</v>
          </cell>
        </row>
        <row r="29">
          <cell r="H29" t="str">
            <v>Attiva Vegas Coinvest, LLC</v>
          </cell>
          <cell r="K29">
            <v>1</v>
          </cell>
        </row>
        <row r="30">
          <cell r="H30" t="str">
            <v>Park Meadows CO Sponsor LLC</v>
          </cell>
          <cell r="K30">
            <v>0.28517632863747133</v>
          </cell>
        </row>
      </sheetData>
      <sheetData sheetId="118" refreshError="1">
        <row r="4">
          <cell r="I4">
            <v>43646</v>
          </cell>
          <cell r="J4">
            <v>43677</v>
          </cell>
          <cell r="K4">
            <v>43708</v>
          </cell>
          <cell r="L4">
            <v>43738</v>
          </cell>
          <cell r="M4">
            <v>43769</v>
          </cell>
          <cell r="N4">
            <v>43799</v>
          </cell>
          <cell r="O4">
            <v>43830</v>
          </cell>
          <cell r="P4">
            <v>43861</v>
          </cell>
          <cell r="Q4">
            <v>43890</v>
          </cell>
          <cell r="R4">
            <v>43921</v>
          </cell>
          <cell r="S4">
            <v>43951</v>
          </cell>
          <cell r="T4">
            <v>43982</v>
          </cell>
          <cell r="U4">
            <v>44012</v>
          </cell>
          <cell r="V4">
            <v>44043</v>
          </cell>
          <cell r="W4">
            <v>44074</v>
          </cell>
          <cell r="X4">
            <v>44104</v>
          </cell>
          <cell r="Y4">
            <v>44135</v>
          </cell>
          <cell r="Z4">
            <v>44165</v>
          </cell>
          <cell r="AA4">
            <v>44196</v>
          </cell>
          <cell r="AB4">
            <v>44227</v>
          </cell>
          <cell r="AC4">
            <v>44255</v>
          </cell>
          <cell r="AD4">
            <v>44286</v>
          </cell>
          <cell r="AE4">
            <v>44316</v>
          </cell>
          <cell r="AF4">
            <v>44347</v>
          </cell>
          <cell r="AG4">
            <v>44377</v>
          </cell>
          <cell r="AH4">
            <v>44408</v>
          </cell>
          <cell r="AI4">
            <v>44439</v>
          </cell>
          <cell r="AJ4">
            <v>44469</v>
          </cell>
          <cell r="AK4">
            <v>44500</v>
          </cell>
          <cell r="AL4">
            <v>44530</v>
          </cell>
          <cell r="AM4">
            <v>44561</v>
          </cell>
          <cell r="AN4">
            <v>44592</v>
          </cell>
          <cell r="AO4">
            <v>44620</v>
          </cell>
          <cell r="AP4">
            <v>44651</v>
          </cell>
          <cell r="AQ4">
            <v>44681</v>
          </cell>
          <cell r="AR4">
            <v>44712</v>
          </cell>
          <cell r="AS4">
            <v>44742</v>
          </cell>
          <cell r="AT4">
            <v>44773</v>
          </cell>
          <cell r="AU4">
            <v>44804</v>
          </cell>
          <cell r="AV4">
            <v>44834</v>
          </cell>
          <cell r="AW4">
            <v>44865</v>
          </cell>
          <cell r="AX4">
            <v>44895</v>
          </cell>
          <cell r="AY4">
            <v>44926</v>
          </cell>
          <cell r="AZ4">
            <v>44957</v>
          </cell>
          <cell r="BA4">
            <v>44985</v>
          </cell>
          <cell r="BB4">
            <v>45016</v>
          </cell>
          <cell r="BC4">
            <v>45046</v>
          </cell>
          <cell r="BD4">
            <v>45077</v>
          </cell>
          <cell r="BE4">
            <v>45107</v>
          </cell>
          <cell r="BF4">
            <v>45138</v>
          </cell>
          <cell r="BG4">
            <v>45169</v>
          </cell>
          <cell r="BH4">
            <v>45199</v>
          </cell>
          <cell r="BI4">
            <v>45230</v>
          </cell>
          <cell r="BJ4">
            <v>45260</v>
          </cell>
          <cell r="BK4">
            <v>45291</v>
          </cell>
          <cell r="BL4">
            <v>45322</v>
          </cell>
          <cell r="BM4">
            <v>45351</v>
          </cell>
          <cell r="BN4">
            <v>45382</v>
          </cell>
          <cell r="BO4">
            <v>45412</v>
          </cell>
          <cell r="BP4">
            <v>45443</v>
          </cell>
          <cell r="BQ4">
            <v>45473</v>
          </cell>
          <cell r="BR4">
            <v>45504</v>
          </cell>
          <cell r="BS4">
            <v>45535</v>
          </cell>
          <cell r="BT4">
            <v>45565</v>
          </cell>
          <cell r="BU4">
            <v>45596</v>
          </cell>
          <cell r="BV4">
            <v>45626</v>
          </cell>
          <cell r="BW4">
            <v>45657</v>
          </cell>
          <cell r="BX4">
            <v>45688</v>
          </cell>
          <cell r="BY4">
            <v>45716</v>
          </cell>
          <cell r="BZ4">
            <v>45747</v>
          </cell>
          <cell r="CA4">
            <v>45777</v>
          </cell>
          <cell r="CB4">
            <v>45808</v>
          </cell>
          <cell r="CC4">
            <v>45838</v>
          </cell>
          <cell r="CD4">
            <v>45869</v>
          </cell>
        </row>
        <row r="6">
          <cell r="E6" t="str">
            <v>Portfolio 6</v>
          </cell>
          <cell r="F6" t="str">
            <v>GP Fund I</v>
          </cell>
          <cell r="G6" t="str">
            <v>Contribution</v>
          </cell>
          <cell r="H6" t="str">
            <v>Cortland Partners Fund I LLCContribution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</row>
        <row r="7">
          <cell r="E7" t="str">
            <v>Portfolio 6</v>
          </cell>
          <cell r="F7" t="str">
            <v>GP Fund I</v>
          </cell>
          <cell r="G7" t="str">
            <v>Distribution</v>
          </cell>
          <cell r="H7" t="str">
            <v>Cortland Partners Fund I LLCDistribution</v>
          </cell>
          <cell r="I7">
            <v>6472855.1364800166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</row>
        <row r="8">
          <cell r="E8" t="str">
            <v>Portfolio 6</v>
          </cell>
          <cell r="F8" t="str">
            <v>GP Fund I</v>
          </cell>
          <cell r="G8" t="str">
            <v>Cash Flow</v>
          </cell>
          <cell r="H8" t="str">
            <v>Cortland Partners Fund I LLCCash Flow</v>
          </cell>
          <cell r="I8">
            <v>2201.3677207499559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</row>
        <row r="9">
          <cell r="E9" t="str">
            <v>Portfolio 6</v>
          </cell>
          <cell r="F9" t="str">
            <v>GP Fund I</v>
          </cell>
          <cell r="G9" t="str">
            <v>Capital Proceeds</v>
          </cell>
          <cell r="H9" t="str">
            <v>Cortland Partners Fund I LLCCapital Proceeds</v>
          </cell>
          <cell r="I9">
            <v>6481512.5059790211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</row>
        <row r="10">
          <cell r="E10" t="str">
            <v>Portfolio 6</v>
          </cell>
          <cell r="F10" t="str">
            <v>Portfolio VI Sponsor, LLC - OM Investors</v>
          </cell>
          <cell r="G10" t="str">
            <v>Contribution</v>
          </cell>
          <cell r="H10" t="str">
            <v>Portfolio VI Sponsor, LLC - OM InvestorsContribution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</row>
        <row r="11">
          <cell r="E11" t="str">
            <v>Portfolio 6</v>
          </cell>
          <cell r="F11" t="str">
            <v>Portfolio VI Sponsor, LLC - OM Investors</v>
          </cell>
          <cell r="G11" t="str">
            <v>Distribution</v>
          </cell>
          <cell r="H11" t="str">
            <v>Portfolio VI Sponsor, LLC - OM InvestorsDistribution</v>
          </cell>
          <cell r="I11">
            <v>4283252.9821877209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</row>
        <row r="12">
          <cell r="E12" t="str">
            <v>Portfolio 6</v>
          </cell>
          <cell r="F12" t="str">
            <v>Portfolio VI Sponsor, LLC - OM Investors</v>
          </cell>
          <cell r="G12" t="str">
            <v>Cash Flow</v>
          </cell>
          <cell r="H12" t="str">
            <v>Portfolio VI Sponsor, LLC - OM InvestorsCash Flow</v>
          </cell>
          <cell r="I12">
            <v>-5728.8017331846058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</row>
        <row r="13">
          <cell r="E13" t="str">
            <v>Portfolio 6</v>
          </cell>
          <cell r="F13" t="str">
            <v>Portfolio VI Sponsor, LLC - OM Investors</v>
          </cell>
          <cell r="G13" t="str">
            <v>Capital Proceeds</v>
          </cell>
          <cell r="H13" t="str">
            <v>Portfolio VI Sponsor, LLC - OM InvestorsCapital Proceeds</v>
          </cell>
          <cell r="I13">
            <v>4288981.7839209056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</row>
        <row r="14">
          <cell r="E14" t="str">
            <v>Portfolio 8</v>
          </cell>
          <cell r="F14" t="str">
            <v>GP Fund I</v>
          </cell>
          <cell r="G14" t="str">
            <v>Contribution</v>
          </cell>
          <cell r="H14" t="str">
            <v>Cortland Partners Fund I LLCContribution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</row>
        <row r="15">
          <cell r="E15" t="str">
            <v>Portfolio 8</v>
          </cell>
          <cell r="F15" t="str">
            <v>GP Fund I</v>
          </cell>
          <cell r="G15" t="str">
            <v>Distribution</v>
          </cell>
          <cell r="H15" t="str">
            <v>Cortland Partners Fund I LLCDistribution</v>
          </cell>
          <cell r="I15">
            <v>58735421.978399895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</row>
        <row r="16">
          <cell r="E16" t="str">
            <v>Portfolio 8</v>
          </cell>
          <cell r="F16" t="str">
            <v>GP Fund I</v>
          </cell>
          <cell r="G16" t="str">
            <v>Cash Flow</v>
          </cell>
          <cell r="H16" t="str">
            <v>Cortland Partners Fund I LLCCash Flow</v>
          </cell>
          <cell r="I16">
            <v>226972.01624947184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</row>
        <row r="17">
          <cell r="E17" t="str">
            <v>Portfolio 8</v>
          </cell>
          <cell r="F17" t="str">
            <v>GP Fund I</v>
          </cell>
          <cell r="G17" t="str">
            <v>Capital Proceeds</v>
          </cell>
          <cell r="H17" t="str">
            <v>Cortland Partners Fund I LLCCapital Proceeds</v>
          </cell>
          <cell r="I17">
            <v>58508449.962150417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</row>
        <row r="18">
          <cell r="E18" t="str">
            <v>Portfolio 12</v>
          </cell>
          <cell r="F18" t="str">
            <v>GP Fund II</v>
          </cell>
          <cell r="G18" t="str">
            <v>Contribution</v>
          </cell>
          <cell r="H18" t="str">
            <v>Cortland Partners Fund IIContribution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E19" t="str">
            <v>Portfolio 12</v>
          </cell>
          <cell r="F19" t="str">
            <v>GP Fund II</v>
          </cell>
          <cell r="G19" t="str">
            <v>Distribution</v>
          </cell>
          <cell r="H19" t="str">
            <v>Cortland Partners Fund IIDistribution</v>
          </cell>
          <cell r="I19">
            <v>30266269.613332372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</row>
        <row r="20">
          <cell r="E20" t="str">
            <v>Portfolio 12</v>
          </cell>
          <cell r="F20" t="str">
            <v>GP Fund II</v>
          </cell>
          <cell r="G20" t="str">
            <v>Cash Flow</v>
          </cell>
          <cell r="H20" t="str">
            <v>Cortland Partners Fund IICash Flow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</row>
        <row r="21">
          <cell r="E21" t="str">
            <v>Portfolio 12</v>
          </cell>
          <cell r="F21" t="str">
            <v>GP Fund II</v>
          </cell>
          <cell r="G21" t="str">
            <v>Capital Proceeds</v>
          </cell>
          <cell r="H21" t="str">
            <v>Cortland Partners Fund IICapital Proceeds</v>
          </cell>
          <cell r="I21">
            <v>30265724.240399718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</row>
        <row r="22">
          <cell r="E22" t="str">
            <v>Portfolio 12</v>
          </cell>
          <cell r="F22" t="str">
            <v>Cortland Portfolio 12 Coinvest</v>
          </cell>
          <cell r="G22" t="str">
            <v>Contribution</v>
          </cell>
          <cell r="H22" t="str">
            <v>Cortland Partners, LLCContribution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E23" t="str">
            <v>Portfolio 12</v>
          </cell>
          <cell r="F23" t="str">
            <v>Cortland Portfolio 12 Coinvest</v>
          </cell>
          <cell r="G23" t="str">
            <v>Distribution</v>
          </cell>
          <cell r="H23" t="str">
            <v>Cortland Partners, LLCDistribution</v>
          </cell>
          <cell r="I23">
            <v>92686.556267534586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</row>
        <row r="24">
          <cell r="E24" t="str">
            <v>Portfolio 12</v>
          </cell>
          <cell r="F24" t="str">
            <v>Cortland Portfolio 12 Coinvest</v>
          </cell>
          <cell r="G24" t="str">
            <v>Cash Flow</v>
          </cell>
          <cell r="H24" t="str">
            <v>Cortland Partners, LLCCash Flow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</row>
        <row r="25">
          <cell r="E25" t="str">
            <v>Portfolio 12</v>
          </cell>
          <cell r="F25" t="str">
            <v>Cortland Portfolio 12 Coinvest</v>
          </cell>
          <cell r="G25" t="str">
            <v>Capital Proceeds</v>
          </cell>
          <cell r="H25" t="str">
            <v>Cortland Partners, LLCCapital Proceeds</v>
          </cell>
          <cell r="I25">
            <v>50780.391031584724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</row>
        <row r="26">
          <cell r="E26" t="str">
            <v>Parkwood-Ohio</v>
          </cell>
          <cell r="F26" t="str">
            <v>GP Fund II</v>
          </cell>
          <cell r="G26" t="str">
            <v>Contribution</v>
          </cell>
          <cell r="H26" t="str">
            <v>Cortland Partners Fund IIContribution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</row>
        <row r="27">
          <cell r="E27" t="str">
            <v>Parkwood-Ohio</v>
          </cell>
          <cell r="F27" t="str">
            <v>GP Fund II</v>
          </cell>
          <cell r="G27" t="str">
            <v>Distribution</v>
          </cell>
          <cell r="H27" t="str">
            <v>Cortland Partners Fund IIDistribution</v>
          </cell>
          <cell r="I27">
            <v>30913317.496461064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</row>
        <row r="28">
          <cell r="E28" t="str">
            <v>Parkwood-Ohio</v>
          </cell>
          <cell r="F28" t="str">
            <v>GP Fund II</v>
          </cell>
          <cell r="G28" t="str">
            <v>Cash Flow</v>
          </cell>
          <cell r="H28" t="str">
            <v>Cortland Partners Fund IICash Flow</v>
          </cell>
          <cell r="I28">
            <v>144447.81525883891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</row>
        <row r="29">
          <cell r="E29" t="str">
            <v>Parkwood-Ohio</v>
          </cell>
          <cell r="F29" t="str">
            <v>GP Fund II</v>
          </cell>
          <cell r="G29" t="str">
            <v>Capital Proceeds</v>
          </cell>
          <cell r="H29" t="str">
            <v>Cortland Partners Fund IICapital Proceeds</v>
          </cell>
          <cell r="I29">
            <v>30778785.232134692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</row>
        <row r="30">
          <cell r="E30" t="str">
            <v>Portfolio 10</v>
          </cell>
          <cell r="F30" t="str">
            <v>GP Fund II</v>
          </cell>
          <cell r="G30" t="str">
            <v>Contribution</v>
          </cell>
          <cell r="H30" t="str">
            <v>Cortland Partners Fund IIContribution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</row>
        <row r="31">
          <cell r="E31" t="str">
            <v>Portfolio 10</v>
          </cell>
          <cell r="F31" t="str">
            <v>GP Fund II</v>
          </cell>
          <cell r="G31" t="str">
            <v>Distribution</v>
          </cell>
          <cell r="H31" t="str">
            <v>Cortland Partners Fund IIDistribution</v>
          </cell>
          <cell r="I31">
            <v>97081.862991933362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</row>
        <row r="32">
          <cell r="E32" t="str">
            <v>Portfolio 10</v>
          </cell>
          <cell r="F32" t="str">
            <v>GP Fund II</v>
          </cell>
          <cell r="G32" t="str">
            <v>Cash Flow</v>
          </cell>
          <cell r="H32" t="str">
            <v>Cortland Partners Fund IICash Flow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</row>
        <row r="33">
          <cell r="E33" t="str">
            <v>Portfolio 10</v>
          </cell>
          <cell r="F33" t="str">
            <v>GP Fund II</v>
          </cell>
          <cell r="G33" t="str">
            <v>Capital Proceeds</v>
          </cell>
          <cell r="H33" t="str">
            <v>Cortland Partners Fund IICapital Proceeds</v>
          </cell>
          <cell r="I33">
            <v>97081.862991933362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</row>
        <row r="34">
          <cell r="E34" t="str">
            <v>Portfolio 16</v>
          </cell>
          <cell r="F34" t="str">
            <v>GP Fund III</v>
          </cell>
          <cell r="G34" t="str">
            <v>Contribution</v>
          </cell>
          <cell r="H34" t="str">
            <v>Cortland Partners Fund III, LLCContribution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</row>
        <row r="35">
          <cell r="E35" t="str">
            <v>Portfolio 16</v>
          </cell>
          <cell r="F35" t="str">
            <v>GP Fund III</v>
          </cell>
          <cell r="G35" t="str">
            <v>Distribution</v>
          </cell>
          <cell r="H35" t="str">
            <v>Cortland Partners Fund III, LLCDistribution</v>
          </cell>
          <cell r="I35">
            <v>92713524.110268906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</row>
        <row r="36">
          <cell r="E36" t="str">
            <v>Portfolio 16</v>
          </cell>
          <cell r="F36" t="str">
            <v>GP Fund III</v>
          </cell>
          <cell r="G36" t="str">
            <v>Cash Flow</v>
          </cell>
          <cell r="H36" t="str">
            <v>Cortland Partners Fund III, LLCCash Flow</v>
          </cell>
          <cell r="I36">
            <v>321556.66433934867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</row>
        <row r="37">
          <cell r="E37" t="str">
            <v>Portfolio 16</v>
          </cell>
          <cell r="F37" t="str">
            <v>GP Fund III</v>
          </cell>
          <cell r="G37" t="str">
            <v>Capital Proceeds</v>
          </cell>
          <cell r="H37" t="str">
            <v>Cortland Partners Fund III, LLCCapital Proceeds</v>
          </cell>
          <cell r="I37">
            <v>92391967.445929557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</row>
        <row r="38">
          <cell r="E38" t="str">
            <v>Stoneridge</v>
          </cell>
          <cell r="F38" t="str">
            <v>GP Fund III</v>
          </cell>
          <cell r="G38" t="str">
            <v>Contribution</v>
          </cell>
          <cell r="H38" t="str">
            <v>Cortland Partners Fund III, LLCContribution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</row>
        <row r="39">
          <cell r="E39" t="str">
            <v>Stoneridge</v>
          </cell>
          <cell r="F39" t="str">
            <v>GP Fund III</v>
          </cell>
          <cell r="G39" t="str">
            <v>Distribution</v>
          </cell>
          <cell r="H39" t="str">
            <v>Cortland Partners Fund III, LLCDistribution</v>
          </cell>
          <cell r="I39">
            <v>18058828.39350941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</row>
        <row r="40">
          <cell r="E40" t="str">
            <v>Stoneridge</v>
          </cell>
          <cell r="F40" t="str">
            <v>GP Fund III</v>
          </cell>
          <cell r="G40" t="str">
            <v>Cash Flow</v>
          </cell>
          <cell r="H40" t="str">
            <v>Cortland Partners Fund III, LLCCash Flow</v>
          </cell>
          <cell r="I40">
            <v>67836.274064507335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</row>
        <row r="41">
          <cell r="E41" t="str">
            <v>Stoneridge</v>
          </cell>
          <cell r="F41" t="str">
            <v>GP Fund III</v>
          </cell>
          <cell r="G41" t="str">
            <v>Capital Proceeds</v>
          </cell>
          <cell r="H41" t="str">
            <v>Cortland Partners Fund III, LLCCapital Proceeds</v>
          </cell>
          <cell r="I41">
            <v>17990992.119444903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</row>
        <row r="42">
          <cell r="E42" t="str">
            <v>Parkwood-Ohio</v>
          </cell>
          <cell r="F42" t="str">
            <v>GP Fund II</v>
          </cell>
          <cell r="G42" t="str">
            <v>Contribution</v>
          </cell>
          <cell r="H42" t="str">
            <v>Cortland Partners Fund IIContribution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</row>
        <row r="43">
          <cell r="E43" t="str">
            <v>Parkwood-Ohio</v>
          </cell>
          <cell r="F43" t="str">
            <v>GP Fund II</v>
          </cell>
          <cell r="G43" t="str">
            <v>Distribution</v>
          </cell>
          <cell r="H43" t="str">
            <v>Cortland Partners Fund IIDistribution</v>
          </cell>
          <cell r="I43">
            <v>14741486.103813559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</row>
        <row r="44">
          <cell r="E44" t="str">
            <v>Parkwood-Ohio</v>
          </cell>
          <cell r="F44" t="str">
            <v>GP Fund II</v>
          </cell>
          <cell r="G44" t="str">
            <v>Cash Flow</v>
          </cell>
          <cell r="H44" t="str">
            <v>Cortland Partners Fund IICash Flow</v>
          </cell>
          <cell r="I44">
            <v>68882.139925880532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</row>
        <row r="45">
          <cell r="E45" t="str">
            <v>Parkwood-Ohio</v>
          </cell>
          <cell r="F45" t="str">
            <v>GP Fund II</v>
          </cell>
          <cell r="G45" t="str">
            <v>Capital Proceeds</v>
          </cell>
          <cell r="H45" t="str">
            <v>Cortland Partners Fund IICapital Proceeds</v>
          </cell>
          <cell r="I45">
            <v>14677332.345314207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</row>
        <row r="46">
          <cell r="E46" t="str">
            <v>Portofino Place</v>
          </cell>
          <cell r="F46" t="str">
            <v>GP Fund III</v>
          </cell>
          <cell r="G46" t="str">
            <v>Contribution</v>
          </cell>
          <cell r="H46" t="str">
            <v>Cortland Partners Fund III, LLCContribution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</row>
        <row r="47">
          <cell r="E47" t="str">
            <v>Portofino Place</v>
          </cell>
          <cell r="F47" t="str">
            <v>GP Fund III</v>
          </cell>
          <cell r="G47" t="str">
            <v>Distribution</v>
          </cell>
          <cell r="H47" t="str">
            <v>Cortland Partners Fund III, LLCDistribution</v>
          </cell>
          <cell r="I47">
            <v>12535528.32105918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</row>
        <row r="48">
          <cell r="E48" t="str">
            <v>Portofino Place</v>
          </cell>
          <cell r="F48" t="str">
            <v>GP Fund III</v>
          </cell>
          <cell r="G48" t="str">
            <v>Cash Flow</v>
          </cell>
          <cell r="H48" t="str">
            <v>Cortland Partners Fund III, LLCCash Flow</v>
          </cell>
          <cell r="I48">
            <v>132778.04655230232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</row>
        <row r="49">
          <cell r="E49" t="str">
            <v>Portofino Place</v>
          </cell>
          <cell r="F49" t="str">
            <v>GP Fund III</v>
          </cell>
          <cell r="G49" t="str">
            <v>Capital Proceeds</v>
          </cell>
          <cell r="H49" t="str">
            <v>Cortland Partners Fund III, LLCCapital Proceeds</v>
          </cell>
          <cell r="I49">
            <v>12402750.274506878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</row>
        <row r="50">
          <cell r="E50" t="str">
            <v>Park Pointe North</v>
          </cell>
          <cell r="F50" t="str">
            <v>GP Fund III</v>
          </cell>
          <cell r="G50" t="str">
            <v>Contribution</v>
          </cell>
          <cell r="H50" t="str">
            <v>Cortland Partners Fund III, LLCContribution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</row>
        <row r="51">
          <cell r="E51" t="str">
            <v>Park Pointe North</v>
          </cell>
          <cell r="F51" t="str">
            <v>GP Fund III</v>
          </cell>
          <cell r="G51" t="str">
            <v>Distribution</v>
          </cell>
          <cell r="H51" t="str">
            <v>Cortland Partners Fund III, LLCDistribution</v>
          </cell>
          <cell r="I51">
            <v>20785232.446795717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</row>
        <row r="52">
          <cell r="E52" t="str">
            <v>Park Pointe North</v>
          </cell>
          <cell r="F52" t="str">
            <v>GP Fund III</v>
          </cell>
          <cell r="G52" t="str">
            <v>Cash Flow</v>
          </cell>
          <cell r="H52" t="str">
            <v>Cortland Partners Fund III, LLCCash Flow</v>
          </cell>
          <cell r="I52">
            <v>93156.944505028427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</row>
        <row r="53">
          <cell r="E53" t="str">
            <v>Park Pointe North</v>
          </cell>
          <cell r="F53" t="str">
            <v>GP Fund III</v>
          </cell>
          <cell r="G53" t="str">
            <v>Capital Proceeds</v>
          </cell>
          <cell r="H53" t="str">
            <v>Cortland Partners Fund III, LLCCapital Proceeds</v>
          </cell>
          <cell r="I53">
            <v>20692075.502290688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</row>
        <row r="54">
          <cell r="E54" t="str">
            <v>Grand River Canyon</v>
          </cell>
          <cell r="F54" t="str">
            <v>GP Fund III</v>
          </cell>
          <cell r="G54" t="str">
            <v>Contribution</v>
          </cell>
          <cell r="H54" t="str">
            <v>Cortland Partners Fund III, LLCContribution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</row>
        <row r="55">
          <cell r="E55" t="str">
            <v>Grand River Canyon</v>
          </cell>
          <cell r="F55" t="str">
            <v>GP Fund III</v>
          </cell>
          <cell r="G55" t="str">
            <v>Distribution</v>
          </cell>
          <cell r="H55" t="str">
            <v>Cortland Partners Fund III, LLCDistribution</v>
          </cell>
          <cell r="I55">
            <v>12187959.944603555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</row>
        <row r="56">
          <cell r="E56" t="str">
            <v>Grand River Canyon</v>
          </cell>
          <cell r="F56" t="str">
            <v>GP Fund III</v>
          </cell>
          <cell r="G56" t="str">
            <v>Cash Flow</v>
          </cell>
          <cell r="H56" t="str">
            <v>Cortland Partners Fund III, LLCCash Flow</v>
          </cell>
          <cell r="I56">
            <v>34937.75014497526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</row>
        <row r="57">
          <cell r="E57" t="str">
            <v>Grand River Canyon</v>
          </cell>
          <cell r="F57" t="str">
            <v>GP Fund III</v>
          </cell>
          <cell r="G57" t="str">
            <v>Capital Proceeds</v>
          </cell>
          <cell r="H57" t="str">
            <v>Cortland Partners Fund III, LLCCapital Proceeds</v>
          </cell>
          <cell r="I57">
            <v>12153022.19445858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</row>
        <row r="58">
          <cell r="E58" t="str">
            <v>Preserve at Rolling Oaks</v>
          </cell>
          <cell r="F58" t="str">
            <v>GP Fund III</v>
          </cell>
          <cell r="G58" t="str">
            <v>Contribution</v>
          </cell>
          <cell r="H58" t="str">
            <v>Cortland Partners Fund III, LLCContribution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</row>
        <row r="59">
          <cell r="E59" t="str">
            <v>Preserve at Rolling Oaks</v>
          </cell>
          <cell r="F59" t="str">
            <v>GP Fund III</v>
          </cell>
          <cell r="G59" t="str">
            <v>Distribution</v>
          </cell>
          <cell r="H59" t="str">
            <v>Cortland Partners Fund III, LLCDistribution</v>
          </cell>
          <cell r="I59">
            <v>9644941.4063205086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</row>
        <row r="60">
          <cell r="E60" t="str">
            <v>Preserve at Rolling Oaks</v>
          </cell>
          <cell r="F60" t="str">
            <v>GP Fund III</v>
          </cell>
          <cell r="G60" t="str">
            <v>Cash Flow</v>
          </cell>
          <cell r="H60" t="str">
            <v>Cortland Partners Fund III, LLCCash Flow</v>
          </cell>
          <cell r="I60">
            <v>28514.624234948307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</row>
        <row r="61">
          <cell r="E61" t="str">
            <v>Preserve at Rolling Oaks</v>
          </cell>
          <cell r="F61" t="str">
            <v>GP Fund III</v>
          </cell>
          <cell r="G61" t="str">
            <v>Capital Proceeds</v>
          </cell>
          <cell r="H61" t="str">
            <v>Cortland Partners Fund III, LLCCapital Proceeds</v>
          </cell>
          <cell r="I61">
            <v>9616426.7820855603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</row>
        <row r="62">
          <cell r="E62" t="str">
            <v>Cascades at Northlake</v>
          </cell>
          <cell r="F62" t="str">
            <v>GP Fund III</v>
          </cell>
          <cell r="G62" t="str">
            <v>Contribution</v>
          </cell>
          <cell r="H62" t="str">
            <v>Cortland Partners Fund III, LLCContribution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</row>
        <row r="63">
          <cell r="E63" t="str">
            <v>Cascades at Northlake</v>
          </cell>
          <cell r="F63" t="str">
            <v>GP Fund III</v>
          </cell>
          <cell r="G63" t="str">
            <v>Distribution</v>
          </cell>
          <cell r="H63" t="str">
            <v>Cortland Partners Fund III, LLCDistribution</v>
          </cell>
          <cell r="I63">
            <v>5971219.1898699868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</row>
        <row r="64">
          <cell r="E64" t="str">
            <v>Cascades at Northlake</v>
          </cell>
          <cell r="F64" t="str">
            <v>GP Fund III</v>
          </cell>
          <cell r="G64" t="str">
            <v>Cash Flow</v>
          </cell>
          <cell r="H64" t="str">
            <v>Cortland Partners Fund III, LLCCash Flow</v>
          </cell>
          <cell r="I64">
            <v>22720.459330487065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</row>
        <row r="65">
          <cell r="E65" t="str">
            <v>Cascades at Northlake</v>
          </cell>
          <cell r="F65" t="str">
            <v>GP Fund III</v>
          </cell>
          <cell r="G65" t="str">
            <v>Capital Proceeds</v>
          </cell>
          <cell r="H65" t="str">
            <v>Cortland Partners Fund III, LLCCapital Proceeds</v>
          </cell>
          <cell r="I65">
            <v>5948498.7305394998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</row>
        <row r="66">
          <cell r="E66" t="str">
            <v>Vegas Portfolio</v>
          </cell>
          <cell r="F66" t="str">
            <v>GP Fund III</v>
          </cell>
          <cell r="G66" t="str">
            <v>Contribution</v>
          </cell>
          <cell r="H66" t="str">
            <v>Cortland Partners Fund III, LLCContribution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</row>
        <row r="67">
          <cell r="E67" t="str">
            <v>Vegas Portfolio</v>
          </cell>
          <cell r="F67" t="str">
            <v>GP Fund III</v>
          </cell>
          <cell r="G67" t="str">
            <v>Distribution</v>
          </cell>
          <cell r="H67" t="str">
            <v>Cortland Partners Fund III, LLCDistribution</v>
          </cell>
          <cell r="I67">
            <v>12418760.532200754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</row>
        <row r="68">
          <cell r="E68" t="str">
            <v>Vegas Portfolio</v>
          </cell>
          <cell r="F68" t="str">
            <v>GP Fund III</v>
          </cell>
          <cell r="G68" t="str">
            <v>Cash Flow</v>
          </cell>
          <cell r="H68" t="str">
            <v>Cortland Partners Fund III, LLCCash Flow</v>
          </cell>
          <cell r="I68">
            <v>43702.317733276635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</row>
        <row r="69">
          <cell r="E69" t="str">
            <v>Vegas Portfolio</v>
          </cell>
          <cell r="F69" t="str">
            <v>GP Fund III</v>
          </cell>
          <cell r="G69" t="str">
            <v>Capital Proceeds</v>
          </cell>
          <cell r="H69" t="str">
            <v>Cortland Partners Fund III, LLCCapital Proceeds</v>
          </cell>
          <cell r="I69">
            <v>12375058.214467477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</row>
        <row r="70">
          <cell r="E70" t="str">
            <v>Vegas Portfolio</v>
          </cell>
          <cell r="F70" t="str">
            <v>Attiva Vegas Coinvest, LLC</v>
          </cell>
          <cell r="G70" t="str">
            <v>Contribution</v>
          </cell>
          <cell r="H70" t="str">
            <v>Cortland Partners, LLCContribution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</row>
        <row r="71">
          <cell r="E71" t="str">
            <v>Vegas Portfolio</v>
          </cell>
          <cell r="F71" t="str">
            <v>Attiva Vegas Coinvest, LLC</v>
          </cell>
          <cell r="G71" t="str">
            <v>Distribution</v>
          </cell>
          <cell r="H71" t="str">
            <v>Cortland Partners, LLCDistribution</v>
          </cell>
          <cell r="I71">
            <v>1257856.0454092813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</row>
        <row r="72">
          <cell r="E72" t="str">
            <v>Vegas Portfolio</v>
          </cell>
          <cell r="F72" t="str">
            <v>Attiva Vegas Coinvest, LLC</v>
          </cell>
          <cell r="G72" t="str">
            <v>Cash Flow</v>
          </cell>
          <cell r="H72" t="str">
            <v>Cortland Partners, LLCCash Flow</v>
          </cell>
          <cell r="I72">
            <v>4426.4662658295128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</row>
        <row r="73">
          <cell r="E73" t="str">
            <v>Vegas Portfolio</v>
          </cell>
          <cell r="F73" t="str">
            <v>Attiva Vegas Coinvest, LLC</v>
          </cell>
          <cell r="G73" t="str">
            <v>Capital Proceeds</v>
          </cell>
          <cell r="H73" t="str">
            <v>Cortland Partners, LLCCapital Proceeds</v>
          </cell>
          <cell r="I73">
            <v>1253429.5791434518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</row>
        <row r="74">
          <cell r="E74" t="str">
            <v>Portfolio Zero</v>
          </cell>
          <cell r="F74" t="str">
            <v>Cortland Indirect</v>
          </cell>
          <cell r="G74" t="str">
            <v>Contribution</v>
          </cell>
          <cell r="H74" t="str">
            <v>Cortland Partners, LLCContribution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</row>
        <row r="75">
          <cell r="E75" t="str">
            <v>Portfolio Zero</v>
          </cell>
          <cell r="F75" t="str">
            <v>Cortland Indirect</v>
          </cell>
          <cell r="G75" t="str">
            <v>Distribution</v>
          </cell>
          <cell r="H75" t="str">
            <v>Cortland Partners, LLCDistribution</v>
          </cell>
          <cell r="I75">
            <v>20843825.568953872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</row>
        <row r="76">
          <cell r="E76" t="str">
            <v>Portfolio Zero</v>
          </cell>
          <cell r="F76" t="str">
            <v>Cortland Indirect</v>
          </cell>
          <cell r="G76" t="str">
            <v>Cash Flow</v>
          </cell>
          <cell r="H76" t="str">
            <v>Cortland Partners, LLCCash Flow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</row>
        <row r="77">
          <cell r="E77" t="str">
            <v>Portfolio Zero</v>
          </cell>
          <cell r="F77" t="str">
            <v>Cortland Indirect</v>
          </cell>
          <cell r="G77" t="str">
            <v>Capital Proceeds</v>
          </cell>
          <cell r="H77" t="str">
            <v>Cortland Partners, LLCCapital Proceeds</v>
          </cell>
          <cell r="I77">
            <v>20843825.568953872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</row>
        <row r="78">
          <cell r="E78" t="str">
            <v>E Co House</v>
          </cell>
          <cell r="F78" t="str">
            <v>Cortland Indirect</v>
          </cell>
          <cell r="G78" t="str">
            <v>Contribution</v>
          </cell>
          <cell r="H78" t="str">
            <v>Cortland Partners, LLCContribution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</row>
        <row r="79">
          <cell r="E79" t="str">
            <v>E Co House</v>
          </cell>
          <cell r="F79" t="str">
            <v>Cortland Indirect</v>
          </cell>
          <cell r="G79" t="str">
            <v>Distribution</v>
          </cell>
          <cell r="H79" t="str">
            <v>Cortland Partners, LLCDistribution</v>
          </cell>
          <cell r="I79">
            <v>26222350.622097425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</row>
        <row r="80">
          <cell r="E80" t="str">
            <v>E Co House</v>
          </cell>
          <cell r="F80" t="str">
            <v>Cortland Indirect</v>
          </cell>
          <cell r="G80" t="str">
            <v>Cash Flow</v>
          </cell>
          <cell r="H80" t="str">
            <v>Cortland Partners, LLCCash Flow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</row>
        <row r="81">
          <cell r="E81" t="str">
            <v>E Co House</v>
          </cell>
          <cell r="F81" t="str">
            <v>Cortland Indirect</v>
          </cell>
          <cell r="G81" t="str">
            <v>Capital Proceeds</v>
          </cell>
          <cell r="H81" t="str">
            <v>Cortland Partners, LLCCapital Proceeds</v>
          </cell>
          <cell r="I81">
            <v>26222350.622097425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</row>
        <row r="82">
          <cell r="E82" t="str">
            <v>Portfolio 14</v>
          </cell>
          <cell r="F82" t="str">
            <v>Cortland Indirect</v>
          </cell>
          <cell r="G82" t="str">
            <v>Contribution</v>
          </cell>
          <cell r="H82" t="str">
            <v>Cortland Partners, LLCContribution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</row>
        <row r="83">
          <cell r="E83" t="str">
            <v>Portfolio 14</v>
          </cell>
          <cell r="F83" t="str">
            <v>Cortland Indirect</v>
          </cell>
          <cell r="G83" t="str">
            <v>Distribution</v>
          </cell>
          <cell r="H83" t="str">
            <v>Cortland Partners, LLCDistribution</v>
          </cell>
          <cell r="I83">
            <v>18602542.305574227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</row>
        <row r="84">
          <cell r="E84" t="str">
            <v>Portfolio 14</v>
          </cell>
          <cell r="F84" t="str">
            <v>Cortland Indirect</v>
          </cell>
          <cell r="G84" t="str">
            <v>Cash Flow</v>
          </cell>
          <cell r="H84" t="str">
            <v>Cortland Partners, LLCCash Flow</v>
          </cell>
          <cell r="I84">
            <v>72154.753766503563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</row>
        <row r="85">
          <cell r="E85" t="str">
            <v>Portfolio 14</v>
          </cell>
          <cell r="F85" t="str">
            <v>Cortland Indirect</v>
          </cell>
          <cell r="G85" t="str">
            <v>Capital Proceeds</v>
          </cell>
          <cell r="H85" t="str">
            <v>Cortland Partners, LLCCapital Proceeds</v>
          </cell>
          <cell r="I85">
            <v>18530387.551807728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</row>
        <row r="86">
          <cell r="E86" t="str">
            <v>Portfolio 14</v>
          </cell>
          <cell r="F86" t="str">
            <v>Cortland Indirect</v>
          </cell>
          <cell r="G86" t="str">
            <v>Promote</v>
          </cell>
          <cell r="H86" t="str">
            <v>Cortland Partners, LLCPromote</v>
          </cell>
          <cell r="I86">
            <v>1963580.6533649624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</row>
        <row r="87">
          <cell r="E87" t="str">
            <v>Metropolitan at Lincoln Station</v>
          </cell>
          <cell r="F87" t="str">
            <v>GP Fund III</v>
          </cell>
          <cell r="G87" t="str">
            <v>Contribution</v>
          </cell>
          <cell r="H87" t="str">
            <v>Cortland Partners Fund III, LLCContribution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</row>
        <row r="88">
          <cell r="E88" t="str">
            <v>Metropolitan at Lincoln Station</v>
          </cell>
          <cell r="F88" t="str">
            <v>GP Fund III</v>
          </cell>
          <cell r="G88" t="str">
            <v>Distribution</v>
          </cell>
          <cell r="H88" t="str">
            <v>Cortland Partners Fund III, LLCDistribution</v>
          </cell>
          <cell r="I88">
            <v>8118311.5921261963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</row>
        <row r="89">
          <cell r="E89" t="str">
            <v>Metropolitan at Lincoln Station</v>
          </cell>
          <cell r="F89" t="str">
            <v>GP Fund III</v>
          </cell>
          <cell r="G89" t="str">
            <v>Cash Flow</v>
          </cell>
          <cell r="H89" t="str">
            <v>Cortland Partners Fund III, LLCCash Flow</v>
          </cell>
          <cell r="I89">
            <v>-21666.676097586751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</row>
        <row r="90">
          <cell r="E90" t="str">
            <v>Metropolitan at Lincoln Station</v>
          </cell>
          <cell r="F90" t="str">
            <v>GP Fund III</v>
          </cell>
          <cell r="G90" t="str">
            <v>Capital Proceeds</v>
          </cell>
          <cell r="H90" t="str">
            <v>Cortland Partners Fund III, LLCCapital Proceeds</v>
          </cell>
          <cell r="I90">
            <v>8139978.268223783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</row>
        <row r="91">
          <cell r="E91" t="str">
            <v>Ohio Admiral Portfolio</v>
          </cell>
          <cell r="F91" t="str">
            <v>GP Fund III</v>
          </cell>
          <cell r="G91" t="str">
            <v>Contribution</v>
          </cell>
          <cell r="H91" t="str">
            <v>Cortland Partners Fund III, LLCContribution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</row>
        <row r="92">
          <cell r="E92" t="str">
            <v>Ohio Admiral Portfolio</v>
          </cell>
          <cell r="F92" t="str">
            <v>GP Fund III</v>
          </cell>
          <cell r="G92" t="str">
            <v>Distribution</v>
          </cell>
          <cell r="H92" t="str">
            <v>Cortland Partners Fund III, LLCDistribution</v>
          </cell>
          <cell r="I92">
            <v>11275888.848408014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</row>
        <row r="93">
          <cell r="E93" t="str">
            <v>Ohio Admiral Portfolio</v>
          </cell>
          <cell r="F93" t="str">
            <v>GP Fund III</v>
          </cell>
          <cell r="G93" t="str">
            <v>Cash Flow</v>
          </cell>
          <cell r="H93" t="str">
            <v>Cortland Partners Fund III, LLCCash Flow</v>
          </cell>
          <cell r="I93">
            <v>41777.03805539757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</row>
        <row r="94">
          <cell r="E94" t="str">
            <v>Ohio Admiral Portfolio</v>
          </cell>
          <cell r="F94" t="str">
            <v>GP Fund III</v>
          </cell>
          <cell r="G94" t="str">
            <v>Capital Proceeds</v>
          </cell>
          <cell r="H94" t="str">
            <v>Cortland Partners Fund III, LLCCapital Proceeds</v>
          </cell>
          <cell r="I94">
            <v>11234111.810352616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</row>
        <row r="95">
          <cell r="E95" t="str">
            <v>Attiva Pearland Phase II</v>
          </cell>
          <cell r="F95" t="str">
            <v>GP Fund IV</v>
          </cell>
          <cell r="G95" t="str">
            <v>Contribution</v>
          </cell>
          <cell r="H95" t="str">
            <v>Cortland Partners Fund IVContribution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</row>
        <row r="96">
          <cell r="E96" t="str">
            <v>Attiva Pearland Phase II</v>
          </cell>
          <cell r="F96" t="str">
            <v>GP Fund IV</v>
          </cell>
          <cell r="G96" t="str">
            <v>Distribution</v>
          </cell>
          <cell r="H96" t="str">
            <v>Cortland Partners Fund IVDistribution</v>
          </cell>
          <cell r="I96">
            <v>2244452.2245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</row>
        <row r="97">
          <cell r="E97" t="str">
            <v>Attiva Pearland Phase II</v>
          </cell>
          <cell r="F97" t="str">
            <v>GP Fund IV</v>
          </cell>
          <cell r="G97" t="str">
            <v>Cash Flow</v>
          </cell>
          <cell r="H97" t="str">
            <v>Cortland Partners Fund IVCash Flow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</row>
        <row r="98">
          <cell r="E98" t="str">
            <v>Attiva Pearland Phase II</v>
          </cell>
          <cell r="F98" t="str">
            <v>GP Fund IV</v>
          </cell>
          <cell r="G98" t="str">
            <v>Capital Proceeds</v>
          </cell>
          <cell r="H98" t="str">
            <v>Cortland Partners Fund IVCapital Proceeds</v>
          </cell>
          <cell r="I98">
            <v>2244452.2245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</row>
        <row r="99">
          <cell r="E99" t="str">
            <v>Vesta</v>
          </cell>
          <cell r="F99" t="str">
            <v>Cortland Indirect</v>
          </cell>
          <cell r="G99" t="str">
            <v>Contribution</v>
          </cell>
          <cell r="H99" t="str">
            <v>Cortland Partners, LLCContribution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</row>
        <row r="100">
          <cell r="E100" t="str">
            <v>Vesta</v>
          </cell>
          <cell r="F100" t="str">
            <v>Cortland Indirect</v>
          </cell>
          <cell r="G100" t="str">
            <v>Distribution</v>
          </cell>
          <cell r="H100" t="str">
            <v>Cortland Partners, LLCDistribution</v>
          </cell>
          <cell r="I100">
            <v>22257697.123285208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</row>
        <row r="101">
          <cell r="E101" t="str">
            <v>Vesta</v>
          </cell>
          <cell r="F101" t="str">
            <v>Cortland Indirect</v>
          </cell>
          <cell r="G101" t="str">
            <v>Cash Flow</v>
          </cell>
          <cell r="H101" t="str">
            <v>Cortland Partners, LLCCash Flow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</row>
        <row r="102">
          <cell r="E102" t="str">
            <v>Vesta</v>
          </cell>
          <cell r="F102" t="str">
            <v>Cortland Indirect</v>
          </cell>
          <cell r="G102" t="str">
            <v>Capital Proceeds</v>
          </cell>
          <cell r="H102" t="str">
            <v>Cortland Partners, LLCCapital Proceeds</v>
          </cell>
          <cell r="I102">
            <v>22257697.123285208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</row>
        <row r="103">
          <cell r="E103" t="str">
            <v>Fossil Creek</v>
          </cell>
          <cell r="F103" t="str">
            <v>Cortland Indirect</v>
          </cell>
          <cell r="G103" t="str">
            <v>Contribution</v>
          </cell>
          <cell r="H103" t="str">
            <v>Cortland Partners, LLCContribution</v>
          </cell>
        </row>
        <row r="104">
          <cell r="E104" t="str">
            <v>Fossil Creek</v>
          </cell>
          <cell r="F104" t="str">
            <v>Cortland Indirect</v>
          </cell>
          <cell r="G104" t="str">
            <v>Distribution</v>
          </cell>
          <cell r="H104" t="str">
            <v>Cortland Partners, LLCDistribution</v>
          </cell>
        </row>
        <row r="105">
          <cell r="E105" t="str">
            <v>Fossil Creek</v>
          </cell>
          <cell r="F105" t="str">
            <v>Cortland Indirect</v>
          </cell>
          <cell r="G105" t="str">
            <v>Cash Flow</v>
          </cell>
          <cell r="H105" t="str">
            <v>Cortland Partners, LLCCash Flow</v>
          </cell>
        </row>
        <row r="106">
          <cell r="E106" t="str">
            <v>Fossil Creek</v>
          </cell>
          <cell r="F106" t="str">
            <v>Cortland Indirect</v>
          </cell>
          <cell r="G106" t="str">
            <v>Capital Proceeds</v>
          </cell>
          <cell r="H106" t="str">
            <v>Cortland Partners, LLCCapital Proceeds</v>
          </cell>
        </row>
        <row r="107">
          <cell r="E107" t="str">
            <v>910 Texas Street</v>
          </cell>
          <cell r="F107" t="str">
            <v>GP Fund IV</v>
          </cell>
          <cell r="G107" t="str">
            <v>Contribution</v>
          </cell>
          <cell r="H107" t="str">
            <v>Cortland Partners Fund IVContribution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</row>
        <row r="108">
          <cell r="E108" t="str">
            <v>910 Texas Street</v>
          </cell>
          <cell r="F108" t="str">
            <v>GP Fund IV</v>
          </cell>
          <cell r="G108" t="str">
            <v>Distribution</v>
          </cell>
          <cell r="H108" t="str">
            <v>Cortland Partners Fund IVDistribution</v>
          </cell>
          <cell r="I108">
            <v>2835860.6227875431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</row>
        <row r="109">
          <cell r="E109" t="str">
            <v>910 Texas Street</v>
          </cell>
          <cell r="F109" t="str">
            <v>GP Fund IV</v>
          </cell>
          <cell r="G109" t="str">
            <v>Cash Flow</v>
          </cell>
          <cell r="H109" t="str">
            <v>Cortland Partners Fund IVCash Flow</v>
          </cell>
          <cell r="I109">
            <v>12775.362991105299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</row>
        <row r="110">
          <cell r="E110" t="str">
            <v>910 Texas Street</v>
          </cell>
          <cell r="F110" t="str">
            <v>GP Fund IV</v>
          </cell>
          <cell r="G110" t="str">
            <v>Capital Proceeds</v>
          </cell>
          <cell r="H110" t="str">
            <v>Cortland Partners Fund IVCapital Proceeds</v>
          </cell>
          <cell r="I110">
            <v>2823085.2597964378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</row>
        <row r="111">
          <cell r="E111" t="str">
            <v>Portfolio 8</v>
          </cell>
          <cell r="F111" t="str">
            <v>Cortland Indirect</v>
          </cell>
          <cell r="G111" t="str">
            <v>Contribution</v>
          </cell>
          <cell r="H111" t="str">
            <v>Cortland Partners, LLCContribution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</row>
        <row r="112">
          <cell r="E112" t="str">
            <v>Portfolio 8</v>
          </cell>
          <cell r="F112" t="str">
            <v>Cortland Indirect</v>
          </cell>
          <cell r="G112" t="str">
            <v>Distribution</v>
          </cell>
          <cell r="H112" t="str">
            <v>Cortland Partners, LLCDistribution</v>
          </cell>
          <cell r="I112">
            <v>26753172.203091986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</row>
        <row r="113">
          <cell r="E113" t="str">
            <v>Portfolio 8</v>
          </cell>
          <cell r="F113" t="str">
            <v>Cortland Indirect</v>
          </cell>
          <cell r="G113" t="str">
            <v>Cash Flow</v>
          </cell>
          <cell r="H113" t="str">
            <v>Cortland Partners, LLCCash Flow</v>
          </cell>
          <cell r="I113">
            <v>103382.6136166722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</row>
        <row r="114">
          <cell r="E114" t="str">
            <v>Portfolio 8</v>
          </cell>
          <cell r="F114" t="str">
            <v>Cortland Indirect</v>
          </cell>
          <cell r="G114" t="str">
            <v>Capital Proceeds</v>
          </cell>
          <cell r="H114" t="str">
            <v>Cortland Partners, LLCCapital Proceeds</v>
          </cell>
          <cell r="I114">
            <v>33233400.849475317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</row>
        <row r="115">
          <cell r="E115" t="str">
            <v>Preserve on Fredericksburg</v>
          </cell>
          <cell r="F115" t="str">
            <v>GP Fund IV</v>
          </cell>
          <cell r="G115" t="str">
            <v>Contribution</v>
          </cell>
          <cell r="H115" t="str">
            <v>Cortland Partners Fund IVContribution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</row>
        <row r="116">
          <cell r="E116" t="str">
            <v>Preserve on Fredericksburg</v>
          </cell>
          <cell r="F116" t="str">
            <v>GP Fund IV</v>
          </cell>
          <cell r="G116" t="str">
            <v>Distribution</v>
          </cell>
          <cell r="H116" t="str">
            <v>Cortland Partners Fund IVDistribution</v>
          </cell>
          <cell r="I116">
            <v>1940814.450025826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</row>
        <row r="117">
          <cell r="E117" t="str">
            <v>Preserve on Fredericksburg</v>
          </cell>
          <cell r="F117" t="str">
            <v>GP Fund IV</v>
          </cell>
          <cell r="G117" t="str">
            <v>Cash Flow</v>
          </cell>
          <cell r="H117" t="str">
            <v>Cortland Partners Fund IVCash Flow</v>
          </cell>
          <cell r="I117">
            <v>8647.4158930832054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</row>
        <row r="118">
          <cell r="E118" t="str">
            <v>Preserve on Fredericksburg</v>
          </cell>
          <cell r="F118" t="str">
            <v>GP Fund IV</v>
          </cell>
          <cell r="G118" t="str">
            <v>Capital Proceeds</v>
          </cell>
          <cell r="H118" t="str">
            <v>Cortland Partners Fund IVCapital Proceeds</v>
          </cell>
          <cell r="I118">
            <v>1932167.0341327428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</row>
        <row r="119">
          <cell r="E119" t="str">
            <v>Suite 2801</v>
          </cell>
          <cell r="F119" t="str">
            <v>GP Fund IV</v>
          </cell>
          <cell r="G119" t="str">
            <v>Contribution</v>
          </cell>
          <cell r="H119" t="str">
            <v>Cortland Partners Fund IVContribution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</row>
        <row r="120">
          <cell r="E120" t="str">
            <v>Suite 2801</v>
          </cell>
          <cell r="F120" t="str">
            <v>GP Fund IV</v>
          </cell>
          <cell r="G120" t="str">
            <v>Distribution</v>
          </cell>
          <cell r="H120" t="str">
            <v>Cortland Partners Fund IVDistribution</v>
          </cell>
          <cell r="I120">
            <v>8624461.5595283415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</row>
        <row r="121">
          <cell r="E121" t="str">
            <v>Suite 2801</v>
          </cell>
          <cell r="F121" t="str">
            <v>GP Fund IV</v>
          </cell>
          <cell r="G121" t="str">
            <v>Cash Flow</v>
          </cell>
          <cell r="H121" t="str">
            <v>Cortland Partners Fund IVCash Flow</v>
          </cell>
          <cell r="I121">
            <v>41902.383920093998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</row>
        <row r="122">
          <cell r="E122" t="str">
            <v>Suite 2801</v>
          </cell>
          <cell r="F122" t="str">
            <v>GP Fund IV</v>
          </cell>
          <cell r="G122" t="str">
            <v>Capital Proceeds</v>
          </cell>
          <cell r="H122" t="str">
            <v>Cortland Partners Fund IVCapital Proceeds</v>
          </cell>
          <cell r="I122">
            <v>8582559.1756082475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</row>
        <row r="123">
          <cell r="E123" t="str">
            <v>5Thousand5 Galleria</v>
          </cell>
          <cell r="F123" t="str">
            <v>GP Fund IV</v>
          </cell>
          <cell r="G123" t="str">
            <v>Contribution</v>
          </cell>
          <cell r="H123" t="str">
            <v>Cortland Partners Fund IVContribution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</row>
        <row r="124">
          <cell r="E124" t="str">
            <v>5Thousand5 Galleria</v>
          </cell>
          <cell r="F124" t="str">
            <v>GP Fund IV</v>
          </cell>
          <cell r="G124" t="str">
            <v>Distribution</v>
          </cell>
          <cell r="H124" t="str">
            <v>Cortland Partners Fund IVDistribution</v>
          </cell>
          <cell r="I124">
            <v>7156355.8842138909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</row>
        <row r="125">
          <cell r="E125" t="str">
            <v>5Thousand5 Galleria</v>
          </cell>
          <cell r="F125" t="str">
            <v>GP Fund IV</v>
          </cell>
          <cell r="G125" t="str">
            <v>Cash Flow</v>
          </cell>
          <cell r="H125" t="str">
            <v>Cortland Partners Fund IVCash Flow</v>
          </cell>
          <cell r="I125">
            <v>32961.541317689233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</row>
        <row r="126">
          <cell r="E126" t="str">
            <v>5Thousand5 Galleria</v>
          </cell>
          <cell r="F126" t="str">
            <v>GP Fund IV</v>
          </cell>
          <cell r="G126" t="str">
            <v>Capital Proceeds</v>
          </cell>
          <cell r="H126" t="str">
            <v>Cortland Partners Fund IVCapital Proceeds</v>
          </cell>
          <cell r="I126">
            <v>7123394.3428962016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</row>
        <row r="127">
          <cell r="E127" t="str">
            <v>Paseo at Bee Cave</v>
          </cell>
          <cell r="F127" t="str">
            <v>GP Fund IV</v>
          </cell>
          <cell r="G127" t="str">
            <v>Contribution</v>
          </cell>
          <cell r="H127" t="str">
            <v>Cortland Partners Fund IVContribution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</row>
        <row r="128">
          <cell r="E128" t="str">
            <v>Paseo at Bee Cave</v>
          </cell>
          <cell r="F128" t="str">
            <v>GP Fund IV</v>
          </cell>
          <cell r="G128" t="str">
            <v>Distribution</v>
          </cell>
          <cell r="H128" t="str">
            <v>Cortland Partners Fund IVDistribution</v>
          </cell>
          <cell r="I128">
            <v>2070509.7757822601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</row>
        <row r="129">
          <cell r="E129" t="str">
            <v>Paseo at Bee Cave</v>
          </cell>
          <cell r="F129" t="str">
            <v>GP Fund IV</v>
          </cell>
          <cell r="G129" t="str">
            <v>Cash Flow</v>
          </cell>
          <cell r="H129" t="str">
            <v>Cortland Partners Fund IVCash Flow</v>
          </cell>
          <cell r="I129">
            <v>5972.4331790434662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</row>
        <row r="130">
          <cell r="E130" t="str">
            <v>Paseo at Bee Cave</v>
          </cell>
          <cell r="F130" t="str">
            <v>GP Fund IV</v>
          </cell>
          <cell r="G130" t="str">
            <v>Capital Proceeds</v>
          </cell>
          <cell r="H130" t="str">
            <v>Cortland Partners Fund IVCapital Proceeds</v>
          </cell>
          <cell r="I130">
            <v>2064537.3426032166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</row>
        <row r="131">
          <cell r="E131" t="str">
            <v>Portfolio 10</v>
          </cell>
          <cell r="F131" t="str">
            <v>Cortland Indirect</v>
          </cell>
          <cell r="G131" t="str">
            <v>Contribution</v>
          </cell>
          <cell r="H131" t="str">
            <v>Cortland Partners, LLCContribution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</row>
        <row r="132">
          <cell r="E132" t="str">
            <v>Portfolio 10</v>
          </cell>
          <cell r="F132" t="str">
            <v>Cortland Indirect</v>
          </cell>
          <cell r="G132" t="str">
            <v>Distribution</v>
          </cell>
          <cell r="H132" t="str">
            <v>Cortland Partners, LLCDistribution</v>
          </cell>
          <cell r="I132">
            <v>156736.36894434175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</row>
        <row r="133">
          <cell r="E133" t="str">
            <v>Portfolio 10</v>
          </cell>
          <cell r="F133" t="str">
            <v>Cortland Indirect</v>
          </cell>
          <cell r="G133" t="str">
            <v>Cash Flow</v>
          </cell>
          <cell r="H133" t="str">
            <v>Cortland Partners, LLCCash Flow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</row>
        <row r="134">
          <cell r="E134" t="str">
            <v>Portfolio 10</v>
          </cell>
          <cell r="F134" t="str">
            <v>Cortland Indirect</v>
          </cell>
          <cell r="G134" t="str">
            <v>Capital Proceeds</v>
          </cell>
          <cell r="H134" t="str">
            <v>Cortland Partners, LLCCapital Proceeds</v>
          </cell>
          <cell r="I134">
            <v>156736.36894434175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</row>
        <row r="135">
          <cell r="E135" t="str">
            <v>Suite 2801</v>
          </cell>
          <cell r="F135" t="str">
            <v>GP Fund IV</v>
          </cell>
          <cell r="G135" t="str">
            <v>Contribution</v>
          </cell>
          <cell r="H135" t="str">
            <v>Cortland Partners Fund IVContribution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</row>
        <row r="136">
          <cell r="E136" t="str">
            <v>Suite 2801</v>
          </cell>
          <cell r="F136" t="str">
            <v>GP Fund IV</v>
          </cell>
          <cell r="G136" t="str">
            <v>Distribution</v>
          </cell>
          <cell r="H136" t="str">
            <v>Cortland Partners Fund IVDistribution</v>
          </cell>
          <cell r="I136">
            <v>536991.2521096461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</row>
        <row r="137">
          <cell r="E137" t="str">
            <v>Suite 2801</v>
          </cell>
          <cell r="F137" t="str">
            <v>GP Fund IV</v>
          </cell>
          <cell r="G137" t="str">
            <v>Cash Flow</v>
          </cell>
          <cell r="H137" t="str">
            <v>Cortland Partners Fund IVCash Flow</v>
          </cell>
          <cell r="I137">
            <v>2608.99923459813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</row>
        <row r="138">
          <cell r="E138" t="str">
            <v>Suite 2801</v>
          </cell>
          <cell r="F138" t="str">
            <v>GP Fund IV</v>
          </cell>
          <cell r="G138" t="str">
            <v>Capital Proceeds</v>
          </cell>
          <cell r="H138" t="str">
            <v>Cortland Partners Fund IVCapital Proceeds</v>
          </cell>
          <cell r="I138">
            <v>534382.25287504797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</row>
        <row r="139">
          <cell r="E139" t="str">
            <v>Cortland Las Colinas</v>
          </cell>
          <cell r="F139" t="str">
            <v>GP Fund IV</v>
          </cell>
          <cell r="G139" t="str">
            <v>Contribution</v>
          </cell>
          <cell r="H139" t="str">
            <v>Cortland Partners Fund IVContribution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</row>
        <row r="140">
          <cell r="E140" t="str">
            <v>Cortland Las Colinas</v>
          </cell>
          <cell r="F140" t="str">
            <v>GP Fund IV</v>
          </cell>
          <cell r="G140" t="str">
            <v>Distribution</v>
          </cell>
          <cell r="H140" t="str">
            <v>Cortland Partners Fund IVDistribution</v>
          </cell>
          <cell r="I140">
            <v>31799373.222000003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</row>
        <row r="141">
          <cell r="E141" t="str">
            <v>Cortland Las Colinas</v>
          </cell>
          <cell r="F141" t="str">
            <v>GP Fund IV</v>
          </cell>
          <cell r="G141" t="str">
            <v>Cash Flow</v>
          </cell>
          <cell r="H141" t="str">
            <v>Cortland Partners Fund IVCash Flow</v>
          </cell>
          <cell r="I141">
            <v>11617.692000001669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</row>
        <row r="142">
          <cell r="E142" t="str">
            <v>Cortland Las Colinas</v>
          </cell>
          <cell r="F142" t="str">
            <v>GP Fund IV</v>
          </cell>
          <cell r="G142" t="str">
            <v>Capital Proceeds</v>
          </cell>
          <cell r="H142" t="str">
            <v>Cortland Partners Fund IVCapital Proceeds</v>
          </cell>
          <cell r="I142">
            <v>31787755.530000001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</row>
        <row r="143">
          <cell r="E143" t="str">
            <v>Cortland Powers North</v>
          </cell>
          <cell r="F143" t="str">
            <v>GP Fund IV</v>
          </cell>
          <cell r="G143" t="str">
            <v>Contribution</v>
          </cell>
          <cell r="H143" t="str">
            <v>Cortland Partners Fund IVContribution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</row>
        <row r="144">
          <cell r="E144" t="str">
            <v>Cortland Powers North</v>
          </cell>
          <cell r="F144" t="str">
            <v>GP Fund IV</v>
          </cell>
          <cell r="G144" t="str">
            <v>Distribution</v>
          </cell>
          <cell r="H144" t="str">
            <v>Cortland Partners Fund IVDistribution</v>
          </cell>
          <cell r="I144">
            <v>779116.87512974255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</row>
        <row r="145">
          <cell r="E145" t="str">
            <v>Cortland Powers North</v>
          </cell>
          <cell r="F145" t="str">
            <v>GP Fund IV</v>
          </cell>
          <cell r="G145" t="str">
            <v>Cash Flow</v>
          </cell>
          <cell r="H145" t="str">
            <v>Cortland Partners Fund IVCash Flow</v>
          </cell>
          <cell r="I145">
            <v>779116.87512974255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</row>
        <row r="146">
          <cell r="E146" t="str">
            <v>Cortland Powers North</v>
          </cell>
          <cell r="F146" t="str">
            <v>GP Fund IV</v>
          </cell>
          <cell r="G146" t="str">
            <v>Capital Proceeds</v>
          </cell>
          <cell r="H146" t="str">
            <v>Cortland Partners Fund IVCapital Proceeds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</row>
        <row r="147">
          <cell r="E147" t="str">
            <v>Portfolio 20 I</v>
          </cell>
          <cell r="F147" t="str">
            <v>GP Fund IV</v>
          </cell>
          <cell r="G147" t="str">
            <v>Contribution</v>
          </cell>
          <cell r="H147" t="str">
            <v>Cortland Partners Fund IVContribution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</row>
        <row r="148">
          <cell r="E148" t="str">
            <v>Portfolio 20 I</v>
          </cell>
          <cell r="F148" t="str">
            <v>GP Fund IV</v>
          </cell>
          <cell r="G148" t="str">
            <v>Distribution</v>
          </cell>
          <cell r="H148" t="str">
            <v>Cortland Partners Fund IVDistribution</v>
          </cell>
          <cell r="I148">
            <v>4731424.9083256572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</row>
        <row r="149">
          <cell r="E149" t="str">
            <v>Portfolio 20 I</v>
          </cell>
          <cell r="F149" t="str">
            <v>GP Fund IV</v>
          </cell>
          <cell r="G149" t="str">
            <v>Cash Flow</v>
          </cell>
          <cell r="H149" t="str">
            <v>Cortland Partners Fund IVCash Flow</v>
          </cell>
          <cell r="I149">
            <v>13647.128176217899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</row>
        <row r="150">
          <cell r="E150" t="str">
            <v>Portfolio 20 I</v>
          </cell>
          <cell r="F150" t="str">
            <v>GP Fund IV</v>
          </cell>
          <cell r="G150" t="str">
            <v>Capital Proceeds</v>
          </cell>
          <cell r="H150" t="str">
            <v>Cortland Partners Fund IVCapital Proceeds</v>
          </cell>
          <cell r="I150">
            <v>4717777.7801494393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</row>
        <row r="151">
          <cell r="E151" t="str">
            <v>Portfolio 20 II</v>
          </cell>
          <cell r="F151" t="str">
            <v>GP Fund IV</v>
          </cell>
          <cell r="G151" t="str">
            <v>Contribution</v>
          </cell>
          <cell r="H151" t="str">
            <v>Cortland Partners Fund IVContribution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</row>
        <row r="152">
          <cell r="E152" t="str">
            <v>Portfolio 20 II</v>
          </cell>
          <cell r="F152" t="str">
            <v>GP Fund IV</v>
          </cell>
          <cell r="G152" t="str">
            <v>Distribution</v>
          </cell>
          <cell r="H152" t="str">
            <v>Cortland Partners Fund IVDistribution</v>
          </cell>
          <cell r="I152">
            <v>358102.22659999999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</row>
        <row r="153">
          <cell r="E153" t="str">
            <v>Portfolio 20 II</v>
          </cell>
          <cell r="F153" t="str">
            <v>GP Fund IV</v>
          </cell>
          <cell r="G153" t="str">
            <v>Cash Flow</v>
          </cell>
          <cell r="H153" t="str">
            <v>Cortland Partners Fund IVCash Flow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</row>
        <row r="154">
          <cell r="E154" t="str">
            <v>Portfolio 20 II</v>
          </cell>
          <cell r="F154" t="str">
            <v>GP Fund IV</v>
          </cell>
          <cell r="G154" t="str">
            <v>Capital Proceeds</v>
          </cell>
          <cell r="H154" t="str">
            <v>Cortland Partners Fund IVCapital Proceeds</v>
          </cell>
          <cell r="I154">
            <v>358102.22659999999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</row>
        <row r="155">
          <cell r="E155" t="str">
            <v>Portfolio 18</v>
          </cell>
          <cell r="F155" t="str">
            <v>GP Fund IV</v>
          </cell>
          <cell r="G155" t="str">
            <v>Contribution</v>
          </cell>
          <cell r="H155" t="str">
            <v>Cortland Partners Fund IVContribution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</row>
        <row r="156">
          <cell r="E156" t="str">
            <v>Portfolio 18</v>
          </cell>
          <cell r="F156" t="str">
            <v>GP Fund IV</v>
          </cell>
          <cell r="G156" t="str">
            <v>Distribution</v>
          </cell>
          <cell r="H156" t="str">
            <v>Cortland Partners Fund IVDistribution</v>
          </cell>
          <cell r="I156">
            <v>24743588.361227676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</row>
        <row r="157">
          <cell r="E157" t="str">
            <v>Portfolio 18</v>
          </cell>
          <cell r="F157" t="str">
            <v>GP Fund IV</v>
          </cell>
          <cell r="G157" t="str">
            <v>Cash Flow</v>
          </cell>
          <cell r="H157" t="str">
            <v>Cortland Partners Fund IVCash Flow</v>
          </cell>
          <cell r="I157">
            <v>74801.526519842446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</row>
        <row r="158">
          <cell r="E158" t="str">
            <v>Portfolio 18</v>
          </cell>
          <cell r="F158" t="str">
            <v>GP Fund IV</v>
          </cell>
          <cell r="G158" t="str">
            <v>Capital Proceeds</v>
          </cell>
          <cell r="H158" t="str">
            <v>Cortland Partners Fund IVCapital Proceeds</v>
          </cell>
          <cell r="I158">
            <v>24668786.834707834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</row>
        <row r="159">
          <cell r="E159" t="str">
            <v>Southern Oaks</v>
          </cell>
          <cell r="F159" t="str">
            <v>GP Fund IV</v>
          </cell>
          <cell r="G159" t="str">
            <v>Contribution</v>
          </cell>
          <cell r="H159" t="str">
            <v>Cortland Partners Fund IVContribution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</row>
        <row r="160">
          <cell r="E160" t="str">
            <v>Southern Oaks</v>
          </cell>
          <cell r="F160" t="str">
            <v>GP Fund IV</v>
          </cell>
          <cell r="G160" t="str">
            <v>Distribution</v>
          </cell>
          <cell r="H160" t="str">
            <v>Cortland Partners Fund IVDistribution</v>
          </cell>
          <cell r="I160">
            <v>17254311.649999999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</row>
        <row r="161">
          <cell r="E161" t="str">
            <v>Southern Oaks</v>
          </cell>
          <cell r="F161" t="str">
            <v>GP Fund IV</v>
          </cell>
          <cell r="G161" t="str">
            <v>Cash Flow</v>
          </cell>
          <cell r="H161" t="str">
            <v>Cortland Partners Fund IVCash Flow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</row>
        <row r="162">
          <cell r="E162" t="str">
            <v>Southern Oaks</v>
          </cell>
          <cell r="F162" t="str">
            <v>GP Fund IV</v>
          </cell>
          <cell r="G162" t="str">
            <v>Capital Proceeds</v>
          </cell>
          <cell r="H162" t="str">
            <v>Cortland Partners Fund IVCapital Proceeds</v>
          </cell>
          <cell r="I162">
            <v>17254311.649999999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</row>
        <row r="163">
          <cell r="E163" t="str">
            <v>Attiva Malone</v>
          </cell>
          <cell r="F163" t="str">
            <v>Cortland Indirect</v>
          </cell>
          <cell r="G163" t="str">
            <v>Contribution</v>
          </cell>
          <cell r="H163" t="str">
            <v>Cortland Partners, LLCContribution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</row>
        <row r="164">
          <cell r="E164" t="str">
            <v>Attiva Malone</v>
          </cell>
          <cell r="F164" t="str">
            <v>Cortland Indirect</v>
          </cell>
          <cell r="G164" t="str">
            <v>Distribution</v>
          </cell>
          <cell r="H164" t="str">
            <v>Cortland Partners, LLCDistribution</v>
          </cell>
          <cell r="I164">
            <v>3974255.4517169367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</row>
        <row r="165">
          <cell r="E165" t="str">
            <v>Attiva Malone</v>
          </cell>
          <cell r="F165" t="str">
            <v>Cortland Indirect</v>
          </cell>
          <cell r="G165" t="str">
            <v>Cash Flow</v>
          </cell>
          <cell r="H165" t="str">
            <v>Cortland Partners, LLCCash Flow</v>
          </cell>
          <cell r="I165">
            <v>17719.769954342053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</row>
        <row r="166">
          <cell r="E166" t="str">
            <v>Attiva Malone</v>
          </cell>
          <cell r="F166" t="str">
            <v>Cortland Indirect</v>
          </cell>
          <cell r="G166" t="str">
            <v>Capital Proceeds</v>
          </cell>
          <cell r="H166" t="str">
            <v>Cortland Partners, LLCCapital Proceeds</v>
          </cell>
          <cell r="I166">
            <v>3956535.6817625947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</row>
        <row r="167">
          <cell r="E167" t="str">
            <v>Attiva Malone</v>
          </cell>
          <cell r="F167" t="str">
            <v>Cortland Indirect</v>
          </cell>
          <cell r="G167" t="str">
            <v>Contribution</v>
          </cell>
          <cell r="H167" t="str">
            <v>Cortland Partners, LLCContribution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</row>
        <row r="168">
          <cell r="E168" t="str">
            <v>Attiva Malone</v>
          </cell>
          <cell r="F168" t="str">
            <v>Cortland Indirect</v>
          </cell>
          <cell r="G168" t="str">
            <v>Distribution</v>
          </cell>
          <cell r="H168" t="str">
            <v>Cortland Partners, LLCDistribution</v>
          </cell>
          <cell r="I168">
            <v>353267.17151766137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</row>
        <row r="169">
          <cell r="E169" t="str">
            <v>Attiva Malone</v>
          </cell>
          <cell r="F169" t="str">
            <v>Cortland Indirect</v>
          </cell>
          <cell r="G169" t="str">
            <v>Cash Flow</v>
          </cell>
          <cell r="H169" t="str">
            <v>Cortland Partners, LLCCash Flow</v>
          </cell>
          <cell r="I169">
            <v>1575.0907529131593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</row>
        <row r="170">
          <cell r="E170" t="str">
            <v>Attiva Malone</v>
          </cell>
          <cell r="F170" t="str">
            <v>Cortland Indirect</v>
          </cell>
          <cell r="G170" t="str">
            <v>Capital Proceeds</v>
          </cell>
          <cell r="H170" t="str">
            <v>Cortland Partners, LLCCapital Proceeds</v>
          </cell>
          <cell r="I170">
            <v>351692.08076474821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</row>
        <row r="171">
          <cell r="E171" t="str">
            <v>YieldCo I</v>
          </cell>
          <cell r="F171" t="str">
            <v>Cortland Indirect</v>
          </cell>
          <cell r="G171" t="str">
            <v>Contribution</v>
          </cell>
          <cell r="H171" t="str">
            <v>Cortland Partners, LLCContribution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</row>
        <row r="172">
          <cell r="E172" t="str">
            <v>YieldCo I</v>
          </cell>
          <cell r="F172" t="str">
            <v>Cortland Indirect</v>
          </cell>
          <cell r="G172" t="str">
            <v>Distribution</v>
          </cell>
          <cell r="H172" t="str">
            <v>Cortland Partners, LLCDistribution</v>
          </cell>
          <cell r="I172">
            <v>12629333.171739796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</row>
        <row r="173">
          <cell r="E173" t="str">
            <v>YieldCo I</v>
          </cell>
          <cell r="F173" t="str">
            <v>Cortland Indirect</v>
          </cell>
          <cell r="G173" t="str">
            <v>Cash Flow</v>
          </cell>
          <cell r="H173" t="str">
            <v>Cortland Partners, LLCCash Flow</v>
          </cell>
          <cell r="I173">
            <v>62251.755004082537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</row>
        <row r="174">
          <cell r="E174" t="str">
            <v>YieldCo I</v>
          </cell>
          <cell r="F174" t="str">
            <v>Cortland Indirect</v>
          </cell>
          <cell r="G174" t="str">
            <v>Capital Proceeds</v>
          </cell>
          <cell r="H174" t="str">
            <v>Cortland Partners, LLCCapital Proceeds</v>
          </cell>
          <cell r="I174">
            <v>12566940.904152121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</row>
        <row r="175">
          <cell r="E175" t="str">
            <v>Portfolio 20 III</v>
          </cell>
          <cell r="F175" t="str">
            <v>GP Fund IV</v>
          </cell>
          <cell r="G175" t="str">
            <v>Contribution</v>
          </cell>
          <cell r="H175" t="str">
            <v>Cortland Partners Fund IVContribution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</row>
        <row r="176">
          <cell r="E176" t="str">
            <v>Portfolio 20 III</v>
          </cell>
          <cell r="F176" t="str">
            <v>GP Fund IV</v>
          </cell>
          <cell r="G176" t="str">
            <v>Distribution</v>
          </cell>
          <cell r="H176" t="str">
            <v>Cortland Partners Fund IVDistribution</v>
          </cell>
          <cell r="I176">
            <v>70261745.371219262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</row>
        <row r="177">
          <cell r="E177" t="str">
            <v>Portfolio 20 III</v>
          </cell>
          <cell r="F177" t="str">
            <v>GP Fund IV</v>
          </cell>
          <cell r="G177" t="str">
            <v>Cash Flow</v>
          </cell>
          <cell r="H177" t="str">
            <v>Cortland Partners Fund IVCash Flow</v>
          </cell>
          <cell r="I177">
            <v>385512.12027183175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</row>
        <row r="178">
          <cell r="E178" t="str">
            <v>Portfolio 20 III</v>
          </cell>
          <cell r="F178" t="str">
            <v>GP Fund IV</v>
          </cell>
          <cell r="G178" t="str">
            <v>Capital Proceeds</v>
          </cell>
          <cell r="H178" t="str">
            <v>Cortland Partners Fund IVCapital Proceeds</v>
          </cell>
          <cell r="I178">
            <v>69876233.250947431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</row>
        <row r="179">
          <cell r="E179" t="str">
            <v>Arrowhead Summit</v>
          </cell>
          <cell r="F179" t="str">
            <v>GP Fund IV</v>
          </cell>
          <cell r="G179" t="str">
            <v>Contribution</v>
          </cell>
          <cell r="H179" t="str">
            <v>Cortland Partners Fund IVContribution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</row>
        <row r="180">
          <cell r="E180" t="str">
            <v>Arrowhead Summit</v>
          </cell>
          <cell r="F180" t="str">
            <v>GP Fund IV</v>
          </cell>
          <cell r="G180" t="str">
            <v>Distribution</v>
          </cell>
          <cell r="H180" t="str">
            <v>Cortland Partners Fund IVDistribution</v>
          </cell>
          <cell r="I180">
            <v>6580140.0713742636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</row>
        <row r="181">
          <cell r="E181" t="str">
            <v>Arrowhead Summit</v>
          </cell>
          <cell r="F181" t="str">
            <v>GP Fund IV</v>
          </cell>
          <cell r="G181" t="str">
            <v>Cash Flow</v>
          </cell>
          <cell r="H181" t="str">
            <v>Cortland Partners Fund IVCash Flow</v>
          </cell>
          <cell r="I181">
            <v>9323.8877515178174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</row>
        <row r="182">
          <cell r="E182" t="str">
            <v>Arrowhead Summit</v>
          </cell>
          <cell r="F182" t="str">
            <v>GP Fund IV</v>
          </cell>
          <cell r="G182" t="str">
            <v>Capital Proceeds</v>
          </cell>
          <cell r="H182" t="str">
            <v>Cortland Partners Fund IVCapital Proceeds</v>
          </cell>
          <cell r="I182">
            <v>6570816.1836227458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</row>
        <row r="183">
          <cell r="E183" t="str">
            <v>YieldCo II</v>
          </cell>
          <cell r="F183" t="str">
            <v>Cortland Indirect</v>
          </cell>
          <cell r="G183" t="str">
            <v>Contribution</v>
          </cell>
          <cell r="H183" t="str">
            <v>Cortland Partners, LLCContribution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</row>
        <row r="184">
          <cell r="E184" t="str">
            <v>YieldCo II</v>
          </cell>
          <cell r="F184" t="str">
            <v>Cortland Indirect</v>
          </cell>
          <cell r="G184" t="str">
            <v>Distribution</v>
          </cell>
          <cell r="H184" t="str">
            <v>Cortland Partners, LLCDistribution</v>
          </cell>
          <cell r="I184">
            <v>1478290.8346312472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</row>
        <row r="185">
          <cell r="E185" t="str">
            <v>YieldCo II</v>
          </cell>
          <cell r="F185" t="str">
            <v>Cortland Indirect</v>
          </cell>
          <cell r="G185" t="str">
            <v>Cash Flow</v>
          </cell>
          <cell r="H185" t="str">
            <v>Cortland Partners, LLCCash Flow</v>
          </cell>
          <cell r="I185">
            <v>5258.9353471788854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</row>
        <row r="186">
          <cell r="E186" t="str">
            <v>YieldCo II</v>
          </cell>
          <cell r="F186" t="str">
            <v>Cortland Indirect</v>
          </cell>
          <cell r="G186" t="str">
            <v>Capital Proceeds</v>
          </cell>
          <cell r="H186" t="str">
            <v>Cortland Partners, LLCCapital Proceeds</v>
          </cell>
          <cell r="I186">
            <v>1456535.4078546544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</row>
        <row r="187">
          <cell r="E187" t="str">
            <v>Attiva Central Park</v>
          </cell>
          <cell r="F187" t="str">
            <v>GP Fund IV</v>
          </cell>
          <cell r="G187" t="str">
            <v>Contribution</v>
          </cell>
          <cell r="H187" t="str">
            <v>Cortland Partners Fund IVContribution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</row>
        <row r="188">
          <cell r="E188" t="str">
            <v>Attiva Central Park</v>
          </cell>
          <cell r="F188" t="str">
            <v>GP Fund IV</v>
          </cell>
          <cell r="G188" t="str">
            <v>Distribution</v>
          </cell>
          <cell r="H188" t="str">
            <v>Cortland Partners Fund IVDistribution</v>
          </cell>
          <cell r="I188">
            <v>3993091.518128681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</row>
        <row r="189">
          <cell r="E189" t="str">
            <v>Attiva Central Park</v>
          </cell>
          <cell r="F189" t="str">
            <v>GP Fund IV</v>
          </cell>
          <cell r="G189" t="str">
            <v>Cash Flow</v>
          </cell>
          <cell r="H189" t="str">
            <v>Cortland Partners Fund IVCash Flow</v>
          </cell>
          <cell r="I189">
            <v>3878.6259449045174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</row>
        <row r="190">
          <cell r="E190" t="str">
            <v>Attiva Central Park</v>
          </cell>
          <cell r="F190" t="str">
            <v>GP Fund IV</v>
          </cell>
          <cell r="G190" t="str">
            <v>Capital Proceeds</v>
          </cell>
          <cell r="H190" t="str">
            <v>Cortland Partners Fund IVCapital Proceeds</v>
          </cell>
          <cell r="I190">
            <v>3989212.8921837765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</row>
        <row r="191">
          <cell r="E191" t="str">
            <v>Attiva Central Park</v>
          </cell>
          <cell r="F191" t="str">
            <v>GP Fund IV</v>
          </cell>
          <cell r="G191" t="str">
            <v>Contribution</v>
          </cell>
          <cell r="H191" t="str">
            <v>Cortland Partners Fund IVContribution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</row>
        <row r="192">
          <cell r="E192" t="str">
            <v>Attiva Central Park</v>
          </cell>
          <cell r="F192" t="str">
            <v>GP Fund IV</v>
          </cell>
          <cell r="G192" t="str">
            <v>Distribution</v>
          </cell>
          <cell r="H192" t="str">
            <v>Cortland Partners Fund IVDistribution</v>
          </cell>
          <cell r="I192">
            <v>152167.00569239393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</row>
        <row r="193">
          <cell r="E193" t="str">
            <v>Attiva Central Park</v>
          </cell>
          <cell r="F193" t="str">
            <v>GP Fund IV</v>
          </cell>
          <cell r="G193" t="str">
            <v>Cash Flow</v>
          </cell>
          <cell r="H193" t="str">
            <v>Cortland Partners Fund IVCash Flow</v>
          </cell>
          <cell r="I193">
            <v>147.80500110189314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</row>
        <row r="194">
          <cell r="E194" t="str">
            <v>Attiva Central Park</v>
          </cell>
          <cell r="F194" t="str">
            <v>GP Fund IV</v>
          </cell>
          <cell r="G194" t="str">
            <v>Capital Proceeds</v>
          </cell>
          <cell r="H194" t="str">
            <v>Cortland Partners Fund IVCapital Proceeds</v>
          </cell>
          <cell r="I194">
            <v>152019.20069129203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</row>
        <row r="195">
          <cell r="E195" t="str">
            <v>Jefferson Lakeside</v>
          </cell>
          <cell r="F195" t="str">
            <v>GP Fund IV</v>
          </cell>
          <cell r="G195" t="str">
            <v>Contribution</v>
          </cell>
          <cell r="H195" t="str">
            <v>Cortland Partners Fund IVContribution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</row>
        <row r="196">
          <cell r="E196" t="str">
            <v>Jefferson Lakeside</v>
          </cell>
          <cell r="F196" t="str">
            <v>GP Fund IV</v>
          </cell>
          <cell r="G196" t="str">
            <v>Distribution</v>
          </cell>
          <cell r="H196" t="str">
            <v>Cortland Partners Fund IVDistribution</v>
          </cell>
          <cell r="I196">
            <v>2436712.6928760009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</row>
        <row r="197">
          <cell r="E197" t="str">
            <v>Jefferson Lakeside</v>
          </cell>
          <cell r="F197" t="str">
            <v>GP Fund IV</v>
          </cell>
          <cell r="G197" t="str">
            <v>Cash Flow</v>
          </cell>
          <cell r="H197" t="str">
            <v>Cortland Partners Fund IVCash Flow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</row>
        <row r="198">
          <cell r="E198" t="str">
            <v>Jefferson Lakeside</v>
          </cell>
          <cell r="F198" t="str">
            <v>GP Fund IV</v>
          </cell>
          <cell r="G198" t="str">
            <v>Capital Proceeds</v>
          </cell>
          <cell r="H198" t="str">
            <v>Cortland Partners Fund IVCapital Proceeds</v>
          </cell>
          <cell r="I198">
            <v>2436712.6928760009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</row>
        <row r="199">
          <cell r="E199" t="str">
            <v>Jefferson Lakeside</v>
          </cell>
          <cell r="F199" t="str">
            <v>GP Fund IV</v>
          </cell>
          <cell r="G199" t="str">
            <v>Contribution</v>
          </cell>
          <cell r="H199" t="str">
            <v>Cortland Partners Fund IVContribution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</row>
        <row r="200">
          <cell r="E200" t="str">
            <v>Jefferson Lakeside</v>
          </cell>
          <cell r="F200" t="str">
            <v>GP Fund IV</v>
          </cell>
          <cell r="G200" t="str">
            <v>Distribution</v>
          </cell>
          <cell r="H200" t="str">
            <v>Cortland Partners Fund IVDistribution</v>
          </cell>
          <cell r="I200">
            <v>216145.74614247997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</row>
        <row r="201">
          <cell r="E201" t="str">
            <v>Jefferson Lakeside</v>
          </cell>
          <cell r="F201" t="str">
            <v>GP Fund IV</v>
          </cell>
          <cell r="G201" t="str">
            <v>Cash Flow</v>
          </cell>
          <cell r="H201" t="str">
            <v>Cortland Partners Fund IVCash Flow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</row>
        <row r="202">
          <cell r="E202" t="str">
            <v>Jefferson Lakeside</v>
          </cell>
          <cell r="F202" t="str">
            <v>GP Fund IV</v>
          </cell>
          <cell r="G202" t="str">
            <v>Capital Proceeds</v>
          </cell>
          <cell r="H202" t="str">
            <v>Cortland Partners Fund IVCapital Proceeds</v>
          </cell>
          <cell r="I202">
            <v>216145.74614247997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</row>
        <row r="203">
          <cell r="E203" t="str">
            <v>The District at Mountain Vista</v>
          </cell>
          <cell r="F203" t="str">
            <v>GP Fund IV</v>
          </cell>
          <cell r="G203" t="str">
            <v>Contribution</v>
          </cell>
          <cell r="H203" t="str">
            <v>Cortland Partners Fund IVContribution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</row>
        <row r="204">
          <cell r="E204" t="str">
            <v>The District at Mountain Vista</v>
          </cell>
          <cell r="F204" t="str">
            <v>GP Fund IV</v>
          </cell>
          <cell r="G204" t="str">
            <v>Distribution</v>
          </cell>
          <cell r="H204" t="str">
            <v>Cortland Partners Fund IVDistribution</v>
          </cell>
          <cell r="I204">
            <v>6275840.7941337721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</row>
        <row r="205">
          <cell r="E205" t="str">
            <v>The District at Mountain Vista</v>
          </cell>
          <cell r="F205" t="str">
            <v>GP Fund IV</v>
          </cell>
          <cell r="G205" t="str">
            <v>Cash Flow</v>
          </cell>
          <cell r="H205" t="str">
            <v>Cortland Partners Fund IVCash Flow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</row>
        <row r="206">
          <cell r="E206" t="str">
            <v>The District at Mountain Vista</v>
          </cell>
          <cell r="F206" t="str">
            <v>GP Fund IV</v>
          </cell>
          <cell r="G206" t="str">
            <v>Capital Proceeds</v>
          </cell>
          <cell r="H206" t="str">
            <v>Cortland Partners Fund IVCapital Proceeds</v>
          </cell>
          <cell r="I206">
            <v>6275840.7941337721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</row>
        <row r="207">
          <cell r="E207" t="str">
            <v>The District at Mountain Vista</v>
          </cell>
          <cell r="F207" t="str">
            <v>GP Fund IV</v>
          </cell>
          <cell r="G207" t="str">
            <v>Contribution</v>
          </cell>
          <cell r="H207" t="str">
            <v>Cortland Partners Fund IVContribution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</row>
        <row r="208">
          <cell r="E208" t="str">
            <v>The District at Mountain Vista</v>
          </cell>
          <cell r="F208" t="str">
            <v>GP Fund IV</v>
          </cell>
          <cell r="G208" t="str">
            <v>Distribution</v>
          </cell>
          <cell r="H208" t="str">
            <v>Cortland Partners Fund IVDistribution</v>
          </cell>
          <cell r="I208">
            <v>465687.1858937412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</row>
        <row r="209">
          <cell r="E209" t="str">
            <v>The District at Mountain Vista</v>
          </cell>
          <cell r="F209" t="str">
            <v>GP Fund IV</v>
          </cell>
          <cell r="G209" t="str">
            <v>Cash Flow</v>
          </cell>
          <cell r="H209" t="str">
            <v>Cortland Partners Fund IVCash Flow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</row>
        <row r="210">
          <cell r="E210" t="str">
            <v>The District at Mountain Vista</v>
          </cell>
          <cell r="F210" t="str">
            <v>GP Fund IV</v>
          </cell>
          <cell r="G210" t="str">
            <v>Capital Proceeds</v>
          </cell>
          <cell r="H210" t="str">
            <v>Cortland Partners Fund IVCapital Proceeds</v>
          </cell>
          <cell r="I210">
            <v>465687.1858937412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</row>
        <row r="211">
          <cell r="E211" t="str">
            <v>GTIS Portfolio</v>
          </cell>
          <cell r="F211" t="str">
            <v>GP Fund IV</v>
          </cell>
          <cell r="G211" t="str">
            <v>Contribution</v>
          </cell>
          <cell r="H211" t="str">
            <v>Cortland Partners Fund IVContribution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</row>
        <row r="212">
          <cell r="E212" t="str">
            <v>GTIS Portfolio</v>
          </cell>
          <cell r="F212" t="str">
            <v>GP Fund IV</v>
          </cell>
          <cell r="G212" t="str">
            <v>Distribution</v>
          </cell>
          <cell r="H212" t="str">
            <v>Cortland Partners Fund IVDistribution</v>
          </cell>
          <cell r="I212">
            <v>10379699.596459784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</row>
        <row r="213">
          <cell r="E213" t="str">
            <v>GTIS Portfolio</v>
          </cell>
          <cell r="F213" t="str">
            <v>GP Fund IV</v>
          </cell>
          <cell r="G213" t="str">
            <v>Cash Flow</v>
          </cell>
          <cell r="H213" t="str">
            <v>Cortland Partners Fund IVCash Flow</v>
          </cell>
          <cell r="I213">
            <v>15206.042893979698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</row>
        <row r="214">
          <cell r="E214" t="str">
            <v>GTIS Portfolio</v>
          </cell>
          <cell r="F214" t="str">
            <v>GP Fund IV</v>
          </cell>
          <cell r="G214" t="str">
            <v>Capital Proceeds</v>
          </cell>
          <cell r="H214" t="str">
            <v>Cortland Partners Fund IVCapital Proceeds</v>
          </cell>
          <cell r="I214">
            <v>10364493.553565804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</row>
        <row r="215">
          <cell r="E215" t="str">
            <v>OEF</v>
          </cell>
          <cell r="F215" t="str">
            <v>Cortland Indirect</v>
          </cell>
          <cell r="G215" t="str">
            <v>Contribution</v>
          </cell>
          <cell r="H215" t="str">
            <v>Cortland Partners, LLCContribution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</row>
        <row r="216">
          <cell r="E216" t="str">
            <v>OEF</v>
          </cell>
          <cell r="F216" t="str">
            <v>Cortland Indirect</v>
          </cell>
          <cell r="G216" t="str">
            <v>Distribution</v>
          </cell>
          <cell r="H216" t="str">
            <v>Cortland Partners, LLCDistribution</v>
          </cell>
          <cell r="I216">
            <v>22374251.379259456</v>
          </cell>
          <cell r="J216">
            <v>0</v>
          </cell>
          <cell r="K216">
            <v>0</v>
          </cell>
          <cell r="L216">
            <v>-23494.456044925271</v>
          </cell>
          <cell r="M216">
            <v>0</v>
          </cell>
          <cell r="N216">
            <v>0</v>
          </cell>
          <cell r="O216">
            <v>-69190.634158003668</v>
          </cell>
          <cell r="P216">
            <v>0</v>
          </cell>
          <cell r="Q216">
            <v>0</v>
          </cell>
          <cell r="R216">
            <v>-23322.988628049847</v>
          </cell>
          <cell r="S216">
            <v>0</v>
          </cell>
          <cell r="T216">
            <v>0</v>
          </cell>
          <cell r="U216">
            <v>-23279.841099087957</v>
          </cell>
          <cell r="V216">
            <v>0</v>
          </cell>
          <cell r="W216">
            <v>0</v>
          </cell>
          <cell r="X216">
            <v>-23236.773393054642</v>
          </cell>
          <cell r="Y216">
            <v>0</v>
          </cell>
          <cell r="Z216">
            <v>0</v>
          </cell>
          <cell r="AA216">
            <v>-68453.15663376532</v>
          </cell>
          <cell r="AB216">
            <v>0</v>
          </cell>
          <cell r="AC216">
            <v>0</v>
          </cell>
          <cell r="AD216">
            <v>-23067.147022505033</v>
          </cell>
          <cell r="AE216">
            <v>0</v>
          </cell>
          <cell r="AF216">
            <v>0</v>
          </cell>
          <cell r="AG216">
            <v>-23024.472800513398</v>
          </cell>
          <cell r="AH216">
            <v>0</v>
          </cell>
          <cell r="AI216">
            <v>0</v>
          </cell>
          <cell r="AJ216">
            <v>-22981.877525832449</v>
          </cell>
          <cell r="AK216">
            <v>0</v>
          </cell>
          <cell r="AL216">
            <v>0</v>
          </cell>
          <cell r="AM216">
            <v>-67701.578219168034</v>
          </cell>
          <cell r="AN216">
            <v>0</v>
          </cell>
          <cell r="AO216">
            <v>0</v>
          </cell>
          <cell r="AP216">
            <v>-22814.113132704195</v>
          </cell>
          <cell r="AQ216">
            <v>0</v>
          </cell>
          <cell r="AR216">
            <v>0</v>
          </cell>
          <cell r="AS216">
            <v>-22771.90702340869</v>
          </cell>
          <cell r="AT216">
            <v>0</v>
          </cell>
          <cell r="AU216">
            <v>0</v>
          </cell>
          <cell r="AV216">
            <v>-22729.778995415389</v>
          </cell>
          <cell r="AW216">
            <v>0</v>
          </cell>
          <cell r="AX216">
            <v>0</v>
          </cell>
          <cell r="AY216">
            <v>-66958.929218589925</v>
          </cell>
          <cell r="AZ216">
            <v>0</v>
          </cell>
          <cell r="BA216">
            <v>0</v>
          </cell>
          <cell r="BB216">
            <v>-22563.854885219476</v>
          </cell>
          <cell r="BC216">
            <v>0</v>
          </cell>
          <cell r="BD216">
            <v>0</v>
          </cell>
          <cell r="BE216">
            <v>-22522.111753681824</v>
          </cell>
          <cell r="BF216">
            <v>0</v>
          </cell>
          <cell r="BG216">
            <v>0</v>
          </cell>
          <cell r="BH216">
            <v>-22480.445846937513</v>
          </cell>
          <cell r="BI216">
            <v>0</v>
          </cell>
          <cell r="BJ216">
            <v>0</v>
          </cell>
          <cell r="BK216">
            <v>91343308.898648679</v>
          </cell>
          <cell r="BL216">
            <v>0</v>
          </cell>
          <cell r="BM216">
            <v>0</v>
          </cell>
          <cell r="BN216">
            <v>-191423.97848462075</v>
          </cell>
          <cell r="BO216">
            <v>0</v>
          </cell>
          <cell r="BP216">
            <v>0</v>
          </cell>
          <cell r="BQ216">
            <v>-191069.84412442418</v>
          </cell>
          <cell r="BR216">
            <v>0</v>
          </cell>
          <cell r="BS216">
            <v>0</v>
          </cell>
          <cell r="BT216">
            <v>-190716.36491279403</v>
          </cell>
          <cell r="BU216">
            <v>0</v>
          </cell>
          <cell r="BV216">
            <v>0</v>
          </cell>
          <cell r="BW216">
            <v>-561830.89532989729</v>
          </cell>
          <cell r="BX216">
            <v>0</v>
          </cell>
          <cell r="BY216">
            <v>0</v>
          </cell>
          <cell r="BZ216">
            <v>-189324.15248134505</v>
          </cell>
          <cell r="CA216">
            <v>0</v>
          </cell>
          <cell r="CB216">
            <v>0</v>
          </cell>
          <cell r="CC216">
            <v>-188973.90279925452</v>
          </cell>
          <cell r="CD216">
            <v>0</v>
          </cell>
        </row>
        <row r="217">
          <cell r="E217" t="str">
            <v>OEF</v>
          </cell>
          <cell r="F217" t="str">
            <v>Cortland Indirect</v>
          </cell>
          <cell r="G217" t="str">
            <v>Cash Flow</v>
          </cell>
          <cell r="H217" t="str">
            <v>Cortland Partners, LLCCash Flow</v>
          </cell>
          <cell r="I217">
            <v>803250.27648591623</v>
          </cell>
          <cell r="J217">
            <v>0</v>
          </cell>
          <cell r="K217">
            <v>0</v>
          </cell>
          <cell r="L217">
            <v>-23494.456044925271</v>
          </cell>
          <cell r="M217">
            <v>0</v>
          </cell>
          <cell r="N217">
            <v>0</v>
          </cell>
          <cell r="O217">
            <v>-69190.634158003668</v>
          </cell>
          <cell r="P217">
            <v>0</v>
          </cell>
          <cell r="Q217">
            <v>0</v>
          </cell>
          <cell r="R217">
            <v>-23322.988628049847</v>
          </cell>
          <cell r="S217">
            <v>0</v>
          </cell>
          <cell r="T217">
            <v>0</v>
          </cell>
          <cell r="U217">
            <v>-23279.841099087957</v>
          </cell>
          <cell r="V217">
            <v>0</v>
          </cell>
          <cell r="W217">
            <v>0</v>
          </cell>
          <cell r="X217">
            <v>-23236.773393054642</v>
          </cell>
          <cell r="Y217">
            <v>0</v>
          </cell>
          <cell r="Z217">
            <v>0</v>
          </cell>
          <cell r="AA217">
            <v>-68453.15663376532</v>
          </cell>
          <cell r="AB217">
            <v>0</v>
          </cell>
          <cell r="AC217">
            <v>0</v>
          </cell>
          <cell r="AD217">
            <v>-23067.147022505033</v>
          </cell>
          <cell r="AE217">
            <v>0</v>
          </cell>
          <cell r="AF217">
            <v>0</v>
          </cell>
          <cell r="AG217">
            <v>-23024.472800513398</v>
          </cell>
          <cell r="AH217">
            <v>0</v>
          </cell>
          <cell r="AI217">
            <v>0</v>
          </cell>
          <cell r="AJ217">
            <v>-22981.877525832449</v>
          </cell>
          <cell r="AK217">
            <v>0</v>
          </cell>
          <cell r="AL217">
            <v>0</v>
          </cell>
          <cell r="AM217">
            <v>-67701.578219168034</v>
          </cell>
          <cell r="AN217">
            <v>0</v>
          </cell>
          <cell r="AO217">
            <v>0</v>
          </cell>
          <cell r="AP217">
            <v>-22814.113132704195</v>
          </cell>
          <cell r="AQ217">
            <v>0</v>
          </cell>
          <cell r="AR217">
            <v>0</v>
          </cell>
          <cell r="AS217">
            <v>-22771.90702340869</v>
          </cell>
          <cell r="AT217">
            <v>0</v>
          </cell>
          <cell r="AU217">
            <v>0</v>
          </cell>
          <cell r="AV217">
            <v>-22729.778995415389</v>
          </cell>
          <cell r="AW217">
            <v>0</v>
          </cell>
          <cell r="AX217">
            <v>0</v>
          </cell>
          <cell r="AY217">
            <v>-66958.929218589925</v>
          </cell>
          <cell r="AZ217">
            <v>0</v>
          </cell>
          <cell r="BA217">
            <v>0</v>
          </cell>
          <cell r="BB217">
            <v>-22563.854885219476</v>
          </cell>
          <cell r="BC217">
            <v>0</v>
          </cell>
          <cell r="BD217">
            <v>0</v>
          </cell>
          <cell r="BE217">
            <v>-22522.111753681824</v>
          </cell>
          <cell r="BF217">
            <v>0</v>
          </cell>
          <cell r="BG217">
            <v>0</v>
          </cell>
          <cell r="BH217">
            <v>-22480.445846937513</v>
          </cell>
          <cell r="BI217">
            <v>0</v>
          </cell>
          <cell r="BJ217">
            <v>0</v>
          </cell>
          <cell r="BK217">
            <v>91343308.898648679</v>
          </cell>
          <cell r="BL217">
            <v>0</v>
          </cell>
          <cell r="BM217">
            <v>0</v>
          </cell>
          <cell r="BN217">
            <v>-191423.97848462075</v>
          </cell>
          <cell r="BO217">
            <v>0</v>
          </cell>
          <cell r="BP217">
            <v>0</v>
          </cell>
          <cell r="BQ217">
            <v>-191069.84412442418</v>
          </cell>
          <cell r="BR217">
            <v>0</v>
          </cell>
          <cell r="BS217">
            <v>0</v>
          </cell>
          <cell r="BT217">
            <v>-190716.36491279403</v>
          </cell>
          <cell r="BU217">
            <v>0</v>
          </cell>
          <cell r="BV217">
            <v>0</v>
          </cell>
          <cell r="BW217">
            <v>-561830.89532989729</v>
          </cell>
          <cell r="BX217">
            <v>0</v>
          </cell>
          <cell r="BY217">
            <v>0</v>
          </cell>
          <cell r="BZ217">
            <v>-189324.15248134505</v>
          </cell>
          <cell r="CA217">
            <v>0</v>
          </cell>
          <cell r="CB217">
            <v>0</v>
          </cell>
          <cell r="CC217">
            <v>-188973.90279925452</v>
          </cell>
          <cell r="CD217">
            <v>0</v>
          </cell>
        </row>
        <row r="218">
          <cell r="E218" t="str">
            <v>OEF</v>
          </cell>
          <cell r="F218" t="str">
            <v>Cortland Indirect</v>
          </cell>
          <cell r="G218" t="str">
            <v>Capital Proceeds</v>
          </cell>
          <cell r="H218" t="str">
            <v>Cortland Partners, LLCCapital Proceeds</v>
          </cell>
          <cell r="I218">
            <v>21571001.10277354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</row>
        <row r="219">
          <cell r="E219" t="str">
            <v>Home at the Battery</v>
          </cell>
          <cell r="F219" t="str">
            <v>GP Fund IV</v>
          </cell>
          <cell r="G219" t="str">
            <v>Contribution</v>
          </cell>
          <cell r="H219" t="str">
            <v>Cortland Partners Fund IVContribution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</row>
        <row r="220">
          <cell r="E220" t="str">
            <v>Home at the Battery</v>
          </cell>
          <cell r="F220" t="str">
            <v>GP Fund IV</v>
          </cell>
          <cell r="G220" t="str">
            <v>Distribution</v>
          </cell>
          <cell r="H220" t="str">
            <v>Cortland Partners Fund IVDistribution</v>
          </cell>
          <cell r="I220">
            <v>795936.52559424518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</row>
        <row r="221">
          <cell r="E221" t="str">
            <v>Home at the Battery</v>
          </cell>
          <cell r="F221" t="str">
            <v>GP Fund IV</v>
          </cell>
          <cell r="G221" t="str">
            <v>Cash Flow</v>
          </cell>
          <cell r="H221" t="str">
            <v>Cortland Partners Fund IVCash Flow</v>
          </cell>
          <cell r="I221">
            <v>795936.52559424518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</row>
        <row r="222">
          <cell r="E222" t="str">
            <v>Home at the Battery</v>
          </cell>
          <cell r="F222" t="str">
            <v>GP Fund IV</v>
          </cell>
          <cell r="G222" t="str">
            <v>Capital Proceeds</v>
          </cell>
          <cell r="H222" t="str">
            <v>Cortland Partners Fund IVCapital Proceeds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</row>
        <row r="223">
          <cell r="E223" t="str">
            <v>Home at the Battery</v>
          </cell>
          <cell r="F223" t="str">
            <v>GP Fund IV</v>
          </cell>
          <cell r="G223" t="str">
            <v>Contribution</v>
          </cell>
          <cell r="H223" t="str">
            <v>Cortland Partners Fund IVContribution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</row>
        <row r="224">
          <cell r="E224" t="str">
            <v>Home at the Battery</v>
          </cell>
          <cell r="F224" t="str">
            <v>GP Fund IV</v>
          </cell>
          <cell r="G224" t="str">
            <v>Distribution</v>
          </cell>
          <cell r="H224" t="str">
            <v>Cortland Partners Fund IVDistribution</v>
          </cell>
          <cell r="I224">
            <v>969986.34863224998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</row>
        <row r="225">
          <cell r="E225" t="str">
            <v>Home at the Battery</v>
          </cell>
          <cell r="F225" t="str">
            <v>GP Fund IV</v>
          </cell>
          <cell r="G225" t="str">
            <v>Cash Flow</v>
          </cell>
          <cell r="H225" t="str">
            <v>Cortland Partners Fund IVCash Flow</v>
          </cell>
          <cell r="I225">
            <v>969986.34863224998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</row>
        <row r="226">
          <cell r="E226" t="str">
            <v>Home at the Battery</v>
          </cell>
          <cell r="F226" t="str">
            <v>GP Fund IV</v>
          </cell>
          <cell r="G226" t="str">
            <v>Capital Proceeds</v>
          </cell>
          <cell r="H226" t="str">
            <v>Cortland Partners Fund IVCapital Proceeds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</row>
        <row r="227">
          <cell r="E227" t="str">
            <v>Home at the Battery</v>
          </cell>
          <cell r="F227" t="str">
            <v>GP Fund IV</v>
          </cell>
          <cell r="G227" t="str">
            <v>Contribution</v>
          </cell>
          <cell r="H227" t="str">
            <v>Cortland Partners Fund IVContribution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</row>
        <row r="228">
          <cell r="E228" t="str">
            <v>Home at the Battery</v>
          </cell>
          <cell r="F228" t="str">
            <v>GP Fund IV</v>
          </cell>
          <cell r="G228" t="str">
            <v>Distribution</v>
          </cell>
          <cell r="H228" t="str">
            <v>Cortland Partners Fund IVDistribution</v>
          </cell>
          <cell r="I228">
            <v>393277.85460229224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</row>
        <row r="229">
          <cell r="E229" t="str">
            <v>Home at the Battery</v>
          </cell>
          <cell r="F229" t="str">
            <v>GP Fund IV</v>
          </cell>
          <cell r="G229" t="str">
            <v>Cash Flow</v>
          </cell>
          <cell r="H229" t="str">
            <v>Cortland Partners Fund IVCash Flow</v>
          </cell>
          <cell r="I229">
            <v>393277.85460229224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</row>
        <row r="230">
          <cell r="E230" t="str">
            <v>Home at the Battery</v>
          </cell>
          <cell r="F230" t="str">
            <v>GP Fund IV</v>
          </cell>
          <cell r="G230" t="str">
            <v>Capital Proceeds</v>
          </cell>
          <cell r="H230" t="str">
            <v>Cortland Partners Fund IVCapital Proceeds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</row>
        <row r="231">
          <cell r="E231" t="str">
            <v>Attiva Pearland</v>
          </cell>
          <cell r="F231" t="str">
            <v>GP Fund IV</v>
          </cell>
          <cell r="G231" t="str">
            <v>Contribution</v>
          </cell>
          <cell r="H231" t="str">
            <v>Cortland Partners Fund IVContribution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</row>
        <row r="232">
          <cell r="E232" t="str">
            <v>Attiva Pearland</v>
          </cell>
          <cell r="F232" t="str">
            <v>GP Fund IV</v>
          </cell>
          <cell r="G232" t="str">
            <v>Distribution</v>
          </cell>
          <cell r="H232" t="str">
            <v>Cortland Partners Fund IVDistribution</v>
          </cell>
          <cell r="I232">
            <v>7402332.5397749199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</row>
        <row r="233">
          <cell r="E233" t="str">
            <v>Attiva Pearland</v>
          </cell>
          <cell r="F233" t="str">
            <v>GP Fund IV</v>
          </cell>
          <cell r="G233" t="str">
            <v>Cash Flow</v>
          </cell>
          <cell r="H233" t="str">
            <v>Cortland Partners Fund IVCash Flow</v>
          </cell>
          <cell r="I233">
            <v>9825.805673584342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</row>
        <row r="234">
          <cell r="E234" t="str">
            <v>Attiva Pearland</v>
          </cell>
          <cell r="F234" t="str">
            <v>GP Fund IV</v>
          </cell>
          <cell r="G234" t="str">
            <v>Capital Proceeds</v>
          </cell>
          <cell r="H234" t="str">
            <v>Cortland Partners Fund IVCapital Proceeds</v>
          </cell>
          <cell r="I234">
            <v>7392506.7341013355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</row>
        <row r="235">
          <cell r="E235" t="str">
            <v>Attiva Pearland</v>
          </cell>
          <cell r="F235" t="str">
            <v>GP Fund IV</v>
          </cell>
          <cell r="G235" t="str">
            <v>Contribution</v>
          </cell>
          <cell r="H235" t="str">
            <v>Cortland Partners Fund IVContribution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</row>
        <row r="236">
          <cell r="E236" t="str">
            <v>Attiva Pearland</v>
          </cell>
          <cell r="F236" t="str">
            <v>GP Fund IV</v>
          </cell>
          <cell r="G236" t="str">
            <v>Distribution</v>
          </cell>
          <cell r="H236" t="str">
            <v>Cortland Partners Fund IVDistribution</v>
          </cell>
          <cell r="I236">
            <v>120341.43450664355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</row>
        <row r="237">
          <cell r="E237" t="str">
            <v>Attiva Pearland</v>
          </cell>
          <cell r="F237" t="str">
            <v>GP Fund IV</v>
          </cell>
          <cell r="G237" t="str">
            <v>Cash Flow</v>
          </cell>
          <cell r="H237" t="str">
            <v>Cortland Partners Fund IVCash Flow</v>
          </cell>
          <cell r="I237">
            <v>159.74039852831629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</row>
        <row r="238">
          <cell r="E238" t="str">
            <v>Attiva Pearland</v>
          </cell>
          <cell r="F238" t="str">
            <v>GP Fund IV</v>
          </cell>
          <cell r="G238" t="str">
            <v>Capital Proceeds</v>
          </cell>
          <cell r="H238" t="str">
            <v>Cortland Partners Fund IVCapital Proceeds</v>
          </cell>
          <cell r="I238">
            <v>120181.69410811523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</row>
        <row r="239">
          <cell r="E239" t="str">
            <v>OEF</v>
          </cell>
          <cell r="F239" t="str">
            <v>Cortland Indirect</v>
          </cell>
          <cell r="G239" t="str">
            <v>Contribution</v>
          </cell>
          <cell r="H239" t="str">
            <v>Cortland Partners, LLCContribution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</row>
        <row r="240">
          <cell r="E240" t="str">
            <v>OEF</v>
          </cell>
          <cell r="F240" t="str">
            <v>Cortland Indirect</v>
          </cell>
          <cell r="G240" t="str">
            <v>Distribution</v>
          </cell>
          <cell r="H240" t="str">
            <v>Cortland Partners, LLCDistribution</v>
          </cell>
          <cell r="I240">
            <v>897012.15740703023</v>
          </cell>
          <cell r="J240">
            <v>0</v>
          </cell>
          <cell r="K240">
            <v>0</v>
          </cell>
          <cell r="L240">
            <v>196134.15250991017</v>
          </cell>
          <cell r="M240">
            <v>0</v>
          </cell>
          <cell r="N240">
            <v>0</v>
          </cell>
          <cell r="O240">
            <v>1350504.9336117296</v>
          </cell>
          <cell r="P240">
            <v>0</v>
          </cell>
          <cell r="Q240">
            <v>0</v>
          </cell>
          <cell r="R240">
            <v>195170.57886173154</v>
          </cell>
          <cell r="S240">
            <v>0</v>
          </cell>
          <cell r="T240">
            <v>0</v>
          </cell>
          <cell r="U240">
            <v>195019.64478064392</v>
          </cell>
          <cell r="V240">
            <v>0</v>
          </cell>
          <cell r="W240">
            <v>0</v>
          </cell>
          <cell r="X240">
            <v>194868.89011514865</v>
          </cell>
          <cell r="Y240">
            <v>0</v>
          </cell>
          <cell r="Z240">
            <v>0</v>
          </cell>
          <cell r="AA240">
            <v>1434306.9934116446</v>
          </cell>
          <cell r="AB240">
            <v>0</v>
          </cell>
          <cell r="AC240">
            <v>0</v>
          </cell>
          <cell r="AD240">
            <v>193866.11895223465</v>
          </cell>
          <cell r="AE240">
            <v>0</v>
          </cell>
          <cell r="AF240">
            <v>0</v>
          </cell>
          <cell r="AG240">
            <v>193716.44322247</v>
          </cell>
          <cell r="AH240">
            <v>0</v>
          </cell>
          <cell r="AI240">
            <v>0</v>
          </cell>
          <cell r="AJ240">
            <v>193566.94512892494</v>
          </cell>
          <cell r="AK240">
            <v>0</v>
          </cell>
          <cell r="AL240">
            <v>0</v>
          </cell>
          <cell r="AM240">
            <v>1425737.8993376659</v>
          </cell>
          <cell r="AN240">
            <v>0</v>
          </cell>
          <cell r="AO240">
            <v>0</v>
          </cell>
          <cell r="AP240">
            <v>192571.37546819539</v>
          </cell>
          <cell r="AQ240">
            <v>0</v>
          </cell>
          <cell r="AR240">
            <v>0</v>
          </cell>
          <cell r="AS240">
            <v>192422.94646472248</v>
          </cell>
          <cell r="AT240">
            <v>0</v>
          </cell>
          <cell r="AU240">
            <v>0</v>
          </cell>
          <cell r="AV240">
            <v>192274.69333658653</v>
          </cell>
          <cell r="AW240">
            <v>0</v>
          </cell>
          <cell r="AX240">
            <v>0</v>
          </cell>
          <cell r="AY240">
            <v>1417229.127875505</v>
          </cell>
          <cell r="AZ240">
            <v>0</v>
          </cell>
          <cell r="BA240">
            <v>0</v>
          </cell>
          <cell r="BB240">
            <v>191286.26264358655</v>
          </cell>
          <cell r="BC240">
            <v>0</v>
          </cell>
          <cell r="BD240">
            <v>0</v>
          </cell>
          <cell r="BE240">
            <v>191139.06886218759</v>
          </cell>
          <cell r="BF240">
            <v>0</v>
          </cell>
          <cell r="BG240">
            <v>0</v>
          </cell>
          <cell r="BH240">
            <v>190992.04921352709</v>
          </cell>
          <cell r="BI240">
            <v>0</v>
          </cell>
          <cell r="BJ240">
            <v>0</v>
          </cell>
          <cell r="BK240">
            <v>1408774.5016672518</v>
          </cell>
          <cell r="BL240">
            <v>0</v>
          </cell>
          <cell r="BM240">
            <v>0</v>
          </cell>
          <cell r="BN240">
            <v>311823.06123140419</v>
          </cell>
          <cell r="BO240">
            <v>0</v>
          </cell>
          <cell r="BP240">
            <v>0</v>
          </cell>
          <cell r="BQ240">
            <v>311393.87754217186</v>
          </cell>
          <cell r="BR240">
            <v>0</v>
          </cell>
          <cell r="BS240">
            <v>0</v>
          </cell>
          <cell r="BT240">
            <v>310965.41769050201</v>
          </cell>
          <cell r="BU240">
            <v>0</v>
          </cell>
          <cell r="BV240">
            <v>0</v>
          </cell>
          <cell r="BW240">
            <v>1520686.2649925328</v>
          </cell>
          <cell r="BX240">
            <v>0</v>
          </cell>
          <cell r="BY240">
            <v>0</v>
          </cell>
          <cell r="BZ240">
            <v>308990.41836250853</v>
          </cell>
          <cell r="CA240">
            <v>0</v>
          </cell>
          <cell r="CB240">
            <v>0</v>
          </cell>
          <cell r="CC240">
            <v>308565.66335214523</v>
          </cell>
          <cell r="CD240">
            <v>0</v>
          </cell>
        </row>
        <row r="241">
          <cell r="E241" t="str">
            <v>OEF</v>
          </cell>
          <cell r="F241" t="str">
            <v>Cortland Indirect</v>
          </cell>
          <cell r="G241" t="str">
            <v>Cash Flow</v>
          </cell>
          <cell r="H241" t="str">
            <v>Cortland Partners, LLCCash Flow</v>
          </cell>
          <cell r="I241">
            <v>32203.323867020663</v>
          </cell>
          <cell r="J241">
            <v>0</v>
          </cell>
          <cell r="K241">
            <v>0</v>
          </cell>
          <cell r="L241">
            <v>196134.15250991017</v>
          </cell>
          <cell r="M241">
            <v>0</v>
          </cell>
          <cell r="N241">
            <v>0</v>
          </cell>
          <cell r="O241">
            <v>1350504.9336117296</v>
          </cell>
          <cell r="P241">
            <v>0</v>
          </cell>
          <cell r="Q241">
            <v>0</v>
          </cell>
          <cell r="R241">
            <v>195170.57886173154</v>
          </cell>
          <cell r="S241">
            <v>0</v>
          </cell>
          <cell r="T241">
            <v>0</v>
          </cell>
          <cell r="U241">
            <v>195019.64478064392</v>
          </cell>
          <cell r="V241">
            <v>0</v>
          </cell>
          <cell r="W241">
            <v>0</v>
          </cell>
          <cell r="X241">
            <v>194868.89011514865</v>
          </cell>
          <cell r="Y241">
            <v>0</v>
          </cell>
          <cell r="Z241">
            <v>0</v>
          </cell>
          <cell r="AA241">
            <v>1434306.9934116446</v>
          </cell>
          <cell r="AB241">
            <v>0</v>
          </cell>
          <cell r="AC241">
            <v>0</v>
          </cell>
          <cell r="AD241">
            <v>193866.11895223465</v>
          </cell>
          <cell r="AE241">
            <v>0</v>
          </cell>
          <cell r="AF241">
            <v>0</v>
          </cell>
          <cell r="AG241">
            <v>193716.44322247</v>
          </cell>
          <cell r="AH241">
            <v>0</v>
          </cell>
          <cell r="AI241">
            <v>0</v>
          </cell>
          <cell r="AJ241">
            <v>193566.94512892494</v>
          </cell>
          <cell r="AK241">
            <v>0</v>
          </cell>
          <cell r="AL241">
            <v>0</v>
          </cell>
          <cell r="AM241">
            <v>1425737.8993376659</v>
          </cell>
          <cell r="AN241">
            <v>0</v>
          </cell>
          <cell r="AO241">
            <v>0</v>
          </cell>
          <cell r="AP241">
            <v>192571.37546819539</v>
          </cell>
          <cell r="AQ241">
            <v>0</v>
          </cell>
          <cell r="AR241">
            <v>0</v>
          </cell>
          <cell r="AS241">
            <v>192422.94646472248</v>
          </cell>
          <cell r="AT241">
            <v>0</v>
          </cell>
          <cell r="AU241">
            <v>0</v>
          </cell>
          <cell r="AV241">
            <v>192274.69333658653</v>
          </cell>
          <cell r="AW241">
            <v>0</v>
          </cell>
          <cell r="AX241">
            <v>0</v>
          </cell>
          <cell r="AY241">
            <v>1417229.127875505</v>
          </cell>
          <cell r="AZ241">
            <v>0</v>
          </cell>
          <cell r="BA241">
            <v>0</v>
          </cell>
          <cell r="BB241">
            <v>191286.26264358655</v>
          </cell>
          <cell r="BC241">
            <v>0</v>
          </cell>
          <cell r="BD241">
            <v>0</v>
          </cell>
          <cell r="BE241">
            <v>191139.06886218759</v>
          </cell>
          <cell r="BF241">
            <v>0</v>
          </cell>
          <cell r="BG241">
            <v>0</v>
          </cell>
          <cell r="BH241">
            <v>190992.04921352709</v>
          </cell>
          <cell r="BI241">
            <v>0</v>
          </cell>
          <cell r="BJ241">
            <v>0</v>
          </cell>
          <cell r="BK241">
            <v>1408774.5016672518</v>
          </cell>
          <cell r="BL241">
            <v>0</v>
          </cell>
          <cell r="BM241">
            <v>0</v>
          </cell>
          <cell r="BN241">
            <v>311823.06123140419</v>
          </cell>
          <cell r="BO241">
            <v>0</v>
          </cell>
          <cell r="BP241">
            <v>0</v>
          </cell>
          <cell r="BQ241">
            <v>311393.87754217186</v>
          </cell>
          <cell r="BR241">
            <v>0</v>
          </cell>
          <cell r="BS241">
            <v>0</v>
          </cell>
          <cell r="BT241">
            <v>310965.41769050201</v>
          </cell>
          <cell r="BU241">
            <v>0</v>
          </cell>
          <cell r="BV241">
            <v>0</v>
          </cell>
          <cell r="BW241">
            <v>1520686.2649925328</v>
          </cell>
          <cell r="BX241">
            <v>0</v>
          </cell>
          <cell r="BY241">
            <v>0</v>
          </cell>
          <cell r="BZ241">
            <v>308990.41836250853</v>
          </cell>
          <cell r="CA241">
            <v>0</v>
          </cell>
          <cell r="CB241">
            <v>0</v>
          </cell>
          <cell r="CC241">
            <v>308565.66335214523</v>
          </cell>
          <cell r="CD241">
            <v>0</v>
          </cell>
        </row>
        <row r="242">
          <cell r="E242" t="str">
            <v>OEF</v>
          </cell>
          <cell r="F242" t="str">
            <v>Cortland Indirect</v>
          </cell>
          <cell r="G242" t="str">
            <v>Capital Proceeds</v>
          </cell>
          <cell r="H242" t="str">
            <v>Cortland Partners, LLCCapital Proceeds</v>
          </cell>
          <cell r="I242">
            <v>864808.83354000957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</row>
        <row r="243">
          <cell r="E243" t="str">
            <v>Bella Vida</v>
          </cell>
          <cell r="F243" t="str">
            <v>GP Fund IV</v>
          </cell>
          <cell r="G243" t="str">
            <v>Contribution</v>
          </cell>
          <cell r="H243" t="str">
            <v>Cortland Partners Fund IVContribution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</row>
        <row r="244">
          <cell r="E244" t="str">
            <v>Bella Vida</v>
          </cell>
          <cell r="F244" t="str">
            <v>GP Fund IV</v>
          </cell>
          <cell r="G244" t="str">
            <v>Distribution</v>
          </cell>
          <cell r="H244" t="str">
            <v>Cortland Partners Fund IVDistribution</v>
          </cell>
          <cell r="I244">
            <v>4821228.2663540151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</row>
        <row r="245">
          <cell r="E245" t="str">
            <v>Bella Vida</v>
          </cell>
          <cell r="F245" t="str">
            <v>GP Fund IV</v>
          </cell>
          <cell r="G245" t="str">
            <v>Cash Flow</v>
          </cell>
          <cell r="H245" t="str">
            <v>Cortland Partners Fund IVCash Flow</v>
          </cell>
          <cell r="I245">
            <v>15850.312219134532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</row>
        <row r="246">
          <cell r="E246" t="str">
            <v>Bella Vida</v>
          </cell>
          <cell r="F246" t="str">
            <v>GP Fund IV</v>
          </cell>
          <cell r="G246" t="str">
            <v>Capital Proceeds</v>
          </cell>
          <cell r="H246" t="str">
            <v>Cortland Partners Fund IVCapital Proceeds</v>
          </cell>
          <cell r="I246">
            <v>4805377.9541348806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</row>
        <row r="247">
          <cell r="E247" t="str">
            <v>Bella Vida</v>
          </cell>
          <cell r="F247" t="str">
            <v>GP Fund IV</v>
          </cell>
          <cell r="G247" t="str">
            <v>Contribution</v>
          </cell>
          <cell r="H247" t="str">
            <v>Cortland Partners Fund IVContribution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</row>
        <row r="248">
          <cell r="E248" t="str">
            <v>Bella Vida</v>
          </cell>
          <cell r="F248" t="str">
            <v>GP Fund IV</v>
          </cell>
          <cell r="G248" t="str">
            <v>Distribution</v>
          </cell>
          <cell r="H248" t="str">
            <v>Cortland Partners Fund IVDistribution</v>
          </cell>
          <cell r="I248">
            <v>428553.55734091968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</row>
        <row r="249">
          <cell r="E249" t="str">
            <v>Bella Vida</v>
          </cell>
          <cell r="F249" t="str">
            <v>GP Fund IV</v>
          </cell>
          <cell r="G249" t="str">
            <v>Cash Flow</v>
          </cell>
          <cell r="H249" t="str">
            <v>Cortland Partners Fund IVCash Flow</v>
          </cell>
          <cell r="I249">
            <v>1408.9164236172801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</row>
        <row r="250">
          <cell r="E250" t="str">
            <v>Bella Vida</v>
          </cell>
          <cell r="F250" t="str">
            <v>GP Fund IV</v>
          </cell>
          <cell r="G250" t="str">
            <v>Capital Proceeds</v>
          </cell>
          <cell r="H250" t="str">
            <v>Cortland Partners Fund IVCapital Proceeds</v>
          </cell>
          <cell r="I250">
            <v>427144.6409173024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</row>
        <row r="251">
          <cell r="E251" t="str">
            <v>Capital Crossing at Whitehall</v>
          </cell>
          <cell r="F251" t="str">
            <v>GP Fund IV</v>
          </cell>
          <cell r="G251" t="str">
            <v>Contribution</v>
          </cell>
          <cell r="H251" t="str">
            <v>Cortland Partners Fund IVContribution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</row>
        <row r="252">
          <cell r="E252" t="str">
            <v>Capital Crossing at Whitehall</v>
          </cell>
          <cell r="F252" t="str">
            <v>GP Fund IV</v>
          </cell>
          <cell r="G252" t="str">
            <v>Distribution</v>
          </cell>
          <cell r="H252" t="str">
            <v>Cortland Partners Fund IVDistribution</v>
          </cell>
          <cell r="I252">
            <v>615089.91101410298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</row>
        <row r="253">
          <cell r="E253" t="str">
            <v>Capital Crossing at Whitehall</v>
          </cell>
          <cell r="F253" t="str">
            <v>GP Fund IV</v>
          </cell>
          <cell r="G253" t="str">
            <v>Cash Flow</v>
          </cell>
          <cell r="H253" t="str">
            <v>Cortland Partners Fund IVCash Flow</v>
          </cell>
          <cell r="I253">
            <v>615089.91101410298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</row>
        <row r="254">
          <cell r="E254" t="str">
            <v>Capital Crossing at Whitehall</v>
          </cell>
          <cell r="F254" t="str">
            <v>GP Fund IV</v>
          </cell>
          <cell r="G254" t="str">
            <v>Capital Proceeds</v>
          </cell>
          <cell r="H254" t="str">
            <v>Cortland Partners Fund IVCapital Proceeds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</row>
        <row r="255">
          <cell r="E255" t="str">
            <v>Courtney Village</v>
          </cell>
          <cell r="F255" t="str">
            <v>GP Fund IV</v>
          </cell>
          <cell r="G255" t="str">
            <v>Contribution</v>
          </cell>
          <cell r="H255" t="str">
            <v>Cortland Partners Fund IVContribution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</row>
        <row r="256">
          <cell r="E256" t="str">
            <v>Courtney Village</v>
          </cell>
          <cell r="F256" t="str">
            <v>GP Fund IV</v>
          </cell>
          <cell r="G256" t="str">
            <v>Distribution</v>
          </cell>
          <cell r="H256" t="str">
            <v>Cortland Partners Fund IVDistribution</v>
          </cell>
          <cell r="I256">
            <v>12911150.209899997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</row>
        <row r="257">
          <cell r="E257" t="str">
            <v>Courtney Village</v>
          </cell>
          <cell r="F257" t="str">
            <v>GP Fund IV</v>
          </cell>
          <cell r="G257" t="str">
            <v>Cash Flow</v>
          </cell>
          <cell r="H257" t="str">
            <v>Cortland Partners Fund IVCash Flow</v>
          </cell>
          <cell r="I257">
            <v>30673.199899999996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</row>
        <row r="258">
          <cell r="E258" t="str">
            <v>Courtney Village</v>
          </cell>
          <cell r="F258" t="str">
            <v>GP Fund IV</v>
          </cell>
          <cell r="G258" t="str">
            <v>Capital Proceeds</v>
          </cell>
          <cell r="H258" t="str">
            <v>Cortland Partners Fund IVCapital Proceeds</v>
          </cell>
          <cell r="I258">
            <v>12880477.009999998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</row>
        <row r="259">
          <cell r="E259" t="str">
            <v>CBREi</v>
          </cell>
          <cell r="F259" t="str">
            <v>Cortland Indirect</v>
          </cell>
          <cell r="G259" t="str">
            <v>Contribution</v>
          </cell>
          <cell r="H259" t="str">
            <v>Cortland Partners, LLCContribution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</row>
        <row r="260">
          <cell r="E260" t="str">
            <v>CBREi</v>
          </cell>
          <cell r="F260" t="str">
            <v>Cortland Indirect</v>
          </cell>
          <cell r="G260" t="str">
            <v>Distribution</v>
          </cell>
          <cell r="H260" t="str">
            <v>Cortland Partners, LLCDistribution</v>
          </cell>
          <cell r="I260">
            <v>6418749.7007675031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</row>
        <row r="261">
          <cell r="E261" t="str">
            <v>CBREi</v>
          </cell>
          <cell r="F261" t="str">
            <v>Cortland Indirect</v>
          </cell>
          <cell r="G261" t="str">
            <v>Cash Flow</v>
          </cell>
          <cell r="H261" t="str">
            <v>Cortland Partners, LLCCash Flow</v>
          </cell>
          <cell r="I261">
            <v>29595.933017500014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</row>
        <row r="262">
          <cell r="E262" t="str">
            <v>CBREi</v>
          </cell>
          <cell r="F262" t="str">
            <v>Cortland Indirect</v>
          </cell>
          <cell r="G262" t="str">
            <v>Capital Proceeds</v>
          </cell>
          <cell r="H262" t="str">
            <v>Cortland Partners, LLCCapital Proceeds</v>
          </cell>
          <cell r="I262">
            <v>6389153.7677500034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</row>
      </sheetData>
      <sheetData sheetId="119" refreshError="1"/>
      <sheetData sheetId="120">
        <row r="2">
          <cell r="B2" t="str">
            <v>Cortland Partners Net Worth Calculation</v>
          </cell>
        </row>
      </sheetData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d Inputs"/>
      <sheetName val="Cover Page"/>
      <sheetName val="Summary"/>
      <sheetName val="Supplemental"/>
      <sheetName val="FX Disclosure"/>
      <sheetName val="FS Tables"/>
      <sheetName val="IAR"/>
      <sheetName val="Cash Flows"/>
      <sheetName val="Audit"/>
      <sheetName val="IPA"/>
      <sheetName val="Browser"/>
      <sheetName val="FX Rates"/>
    </sheetNames>
    <sheetDataSet>
      <sheetData sheetId="0">
        <row r="2">
          <cell r="D2" t="str">
            <v>Oaktree Real Estate Opportunities Fund VI, L.P. (and related parallel funds)</v>
          </cell>
        </row>
        <row r="3">
          <cell r="D3">
            <v>42004</v>
          </cell>
        </row>
        <row r="63">
          <cell r="D63" t="str">
            <v>[Fund Name]</v>
          </cell>
        </row>
        <row r="64">
          <cell r="D64" t="str">
            <v>OCM Real Estate Opportunities Fund A, L.P.</v>
          </cell>
        </row>
        <row r="65">
          <cell r="D65" t="str">
            <v>OCM Real Estate Opportunities Fund B, L.P.</v>
          </cell>
        </row>
        <row r="66">
          <cell r="D66" t="str">
            <v>OCM Real Estate Opportunities Fund II, L.P.</v>
          </cell>
        </row>
        <row r="67">
          <cell r="D67" t="str">
            <v>OCM Real Estate Opportunities Fund III, L.P.</v>
          </cell>
        </row>
        <row r="68">
          <cell r="D68" t="str">
            <v>OCM Real Estate Opportunities Fund IIIA, L.P.</v>
          </cell>
        </row>
        <row r="69">
          <cell r="D69" t="str">
            <v>OCM Real Estate Opportunities Fund III/IIIA, L.P.</v>
          </cell>
        </row>
        <row r="70">
          <cell r="D70" t="str">
            <v>Oaktree Real Estate Opportunities Fund IV, L.P.</v>
          </cell>
        </row>
        <row r="71">
          <cell r="D71" t="str">
            <v>Oaktree Remington Investment Fund, L.P.</v>
          </cell>
        </row>
        <row r="72">
          <cell r="D72" t="str">
            <v>Oaktree Real Estate Opportunities Fund V, L.P.</v>
          </cell>
        </row>
        <row r="73">
          <cell r="D73" t="str">
            <v>Oaktree Real Estate Opportunities Fund VI, L.P. (and related parallel funds)</v>
          </cell>
        </row>
        <row r="77">
          <cell r="D77">
            <v>1</v>
          </cell>
          <cell r="E77" t="str">
            <v>A:A</v>
          </cell>
        </row>
        <row r="78">
          <cell r="D78">
            <v>2</v>
          </cell>
          <cell r="E78" t="str">
            <v>B:B</v>
          </cell>
        </row>
        <row r="79">
          <cell r="D79">
            <v>3</v>
          </cell>
          <cell r="E79" t="str">
            <v>C:C</v>
          </cell>
        </row>
        <row r="80">
          <cell r="D80">
            <v>4</v>
          </cell>
          <cell r="E80" t="str">
            <v>D:D</v>
          </cell>
        </row>
        <row r="81">
          <cell r="D81">
            <v>5</v>
          </cell>
          <cell r="E81" t="str">
            <v>E:E</v>
          </cell>
        </row>
        <row r="82">
          <cell r="D82">
            <v>6</v>
          </cell>
          <cell r="E82" t="str">
            <v>F:F</v>
          </cell>
        </row>
        <row r="83">
          <cell r="D83">
            <v>7</v>
          </cell>
          <cell r="E83" t="str">
            <v>G:G</v>
          </cell>
        </row>
        <row r="84">
          <cell r="D84">
            <v>8</v>
          </cell>
          <cell r="E84" t="str">
            <v>H:H</v>
          </cell>
        </row>
        <row r="85">
          <cell r="D85">
            <v>9</v>
          </cell>
          <cell r="E85" t="str">
            <v>I:I</v>
          </cell>
        </row>
        <row r="86">
          <cell r="D86">
            <v>10</v>
          </cell>
          <cell r="E86" t="str">
            <v>J:J</v>
          </cell>
        </row>
        <row r="87">
          <cell r="D87">
            <v>11</v>
          </cell>
          <cell r="E87" t="str">
            <v>K:K</v>
          </cell>
        </row>
        <row r="88">
          <cell r="D88">
            <v>12</v>
          </cell>
          <cell r="E88" t="str">
            <v>L:L</v>
          </cell>
        </row>
        <row r="89">
          <cell r="D89">
            <v>13</v>
          </cell>
          <cell r="E89" t="str">
            <v>M:M</v>
          </cell>
        </row>
        <row r="90">
          <cell r="D90">
            <v>14</v>
          </cell>
          <cell r="E90" t="str">
            <v>N:N</v>
          </cell>
        </row>
        <row r="91">
          <cell r="D91">
            <v>15</v>
          </cell>
          <cell r="E91" t="str">
            <v>O:O</v>
          </cell>
        </row>
        <row r="92">
          <cell r="D92">
            <v>16</v>
          </cell>
          <cell r="E92" t="str">
            <v>P:P</v>
          </cell>
        </row>
        <row r="93">
          <cell r="D93">
            <v>17</v>
          </cell>
          <cell r="E93" t="str">
            <v>Q:Q</v>
          </cell>
        </row>
        <row r="94">
          <cell r="D94">
            <v>18</v>
          </cell>
          <cell r="E94" t="str">
            <v>R:R</v>
          </cell>
        </row>
        <row r="95">
          <cell r="D95">
            <v>19</v>
          </cell>
          <cell r="E95" t="str">
            <v>S:S</v>
          </cell>
        </row>
        <row r="96">
          <cell r="D96">
            <v>20</v>
          </cell>
          <cell r="E96" t="str">
            <v>T:T</v>
          </cell>
        </row>
        <row r="97">
          <cell r="D97">
            <v>21</v>
          </cell>
          <cell r="E97" t="str">
            <v>U:U</v>
          </cell>
        </row>
        <row r="98">
          <cell r="D98">
            <v>22</v>
          </cell>
          <cell r="E98" t="str">
            <v>V:V</v>
          </cell>
        </row>
        <row r="99">
          <cell r="D99">
            <v>23</v>
          </cell>
          <cell r="E99" t="str">
            <v>W:W</v>
          </cell>
        </row>
        <row r="100">
          <cell r="D100">
            <v>24</v>
          </cell>
          <cell r="E100" t="str">
            <v>X:X</v>
          </cell>
        </row>
        <row r="101">
          <cell r="D101">
            <v>25</v>
          </cell>
          <cell r="E101" t="str">
            <v>Y:Y</v>
          </cell>
        </row>
        <row r="102">
          <cell r="D102">
            <v>26</v>
          </cell>
          <cell r="E102" t="str">
            <v>Z:Z</v>
          </cell>
        </row>
        <row r="103">
          <cell r="D103">
            <v>27</v>
          </cell>
          <cell r="E103" t="str">
            <v>AA:AA</v>
          </cell>
        </row>
        <row r="104">
          <cell r="D104">
            <v>28</v>
          </cell>
          <cell r="E104" t="str">
            <v>AB:AB</v>
          </cell>
        </row>
        <row r="105">
          <cell r="D105">
            <v>29</v>
          </cell>
          <cell r="E105" t="str">
            <v>AC:AC</v>
          </cell>
        </row>
        <row r="106">
          <cell r="D106">
            <v>30</v>
          </cell>
          <cell r="E106" t="str">
            <v>AD:AD</v>
          </cell>
        </row>
        <row r="107">
          <cell r="D107">
            <v>31</v>
          </cell>
          <cell r="E107" t="str">
            <v>AE:AE</v>
          </cell>
        </row>
        <row r="108">
          <cell r="D108">
            <v>32</v>
          </cell>
          <cell r="E108" t="str">
            <v>AF:AF</v>
          </cell>
        </row>
        <row r="109">
          <cell r="D109">
            <v>33</v>
          </cell>
          <cell r="E109" t="str">
            <v>AG:AG</v>
          </cell>
        </row>
        <row r="110">
          <cell r="D110">
            <v>34</v>
          </cell>
          <cell r="E110" t="str">
            <v>AH:AH</v>
          </cell>
        </row>
        <row r="111">
          <cell r="D111">
            <v>35</v>
          </cell>
          <cell r="E111" t="str">
            <v>AI:AI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A2" t="str">
            <v>Print Group</v>
          </cell>
          <cell r="B2" t="str">
            <v>Print Group Description</v>
          </cell>
          <cell r="C2" t="str">
            <v>Quantity</v>
          </cell>
          <cell r="D2" t="str">
            <v>Market Value</v>
          </cell>
          <cell r="E2" t="str">
            <v>Unrealized Income</v>
          </cell>
          <cell r="F2" t="str">
            <v>First Date</v>
          </cell>
          <cell r="G2" t="str">
            <v>Dollar Return</v>
          </cell>
          <cell r="H2" t="str">
            <v>Holding Period</v>
          </cell>
          <cell r="I2" t="str">
            <v>IRR</v>
          </cell>
          <cell r="J2" t="str">
            <v>Local IRR</v>
          </cell>
          <cell r="K2" t="str">
            <v>Local Dollar Return</v>
          </cell>
          <cell r="L2" t="str">
            <v>Local Multiple</v>
          </cell>
          <cell r="N2" t="str">
            <v>Loan Balance</v>
          </cell>
          <cell r="O2" t="str">
            <v>Invested Capital</v>
          </cell>
          <cell r="P2" t="str">
            <v>Local Invested Capital</v>
          </cell>
          <cell r="R2" t="str">
            <v>Display Name (External)</v>
          </cell>
          <cell r="S2" t="str">
            <v>Investment Category</v>
          </cell>
          <cell r="T2" t="str">
            <v>Geographic Exposure</v>
          </cell>
          <cell r="U2" t="str">
            <v>Property Type</v>
          </cell>
          <cell r="V2" t="str">
            <v>New Asset Type - Short</v>
          </cell>
        </row>
        <row r="3">
          <cell r="A3" t="str">
            <v>10 TENTH ST/G</v>
          </cell>
          <cell r="B3" t="str">
            <v>10 TENTH ST</v>
          </cell>
          <cell r="C3">
            <v>27969618.870000001</v>
          </cell>
          <cell r="D3">
            <v>38299999.990000002</v>
          </cell>
          <cell r="E3">
            <v>0</v>
          </cell>
          <cell r="F3">
            <v>41677</v>
          </cell>
          <cell r="G3">
            <v>10363369.66</v>
          </cell>
          <cell r="H3">
            <v>10.7507</v>
          </cell>
          <cell r="I3">
            <v>0.37077662348747265</v>
          </cell>
          <cell r="J3">
            <v>0.37077662348747265</v>
          </cell>
          <cell r="K3">
            <v>10363369.659999963</v>
          </cell>
          <cell r="L3">
            <v>1.2995184363891608</v>
          </cell>
          <cell r="N3">
            <v>48392350.038000003</v>
          </cell>
          <cell r="O3">
            <v>34600106.040000021</v>
          </cell>
          <cell r="P3">
            <v>34600106.040000021</v>
          </cell>
          <cell r="R3" t="str">
            <v>10 Tenth Street</v>
          </cell>
          <cell r="S3" t="str">
            <v>Commercial</v>
          </cell>
          <cell r="T3" t="str">
            <v>Southeast</v>
          </cell>
          <cell r="U3" t="str">
            <v>Office</v>
          </cell>
          <cell r="V3" t="str">
            <v>Recapitalized Equity</v>
          </cell>
        </row>
        <row r="4">
          <cell r="A4" t="str">
            <v>1750 E 4TH/G</v>
          </cell>
          <cell r="B4" t="str">
            <v>1750 ACQUISITIONS PARTNERS LLC</v>
          </cell>
          <cell r="C4">
            <v>21634789.190000001</v>
          </cell>
          <cell r="D4">
            <v>21634789.190000001</v>
          </cell>
          <cell r="E4">
            <v>0</v>
          </cell>
          <cell r="F4">
            <v>41789</v>
          </cell>
          <cell r="G4">
            <v>-61.96</v>
          </cell>
          <cell r="H4">
            <v>7.0685000000000002</v>
          </cell>
          <cell r="I4">
            <v>-4.860758781433107E-6</v>
          </cell>
          <cell r="J4">
            <v>-4.860758781433107E-6</v>
          </cell>
          <cell r="K4">
            <v>-61.959999993443489</v>
          </cell>
          <cell r="L4">
            <v>0.99999713609411911</v>
          </cell>
          <cell r="N4">
            <v>16301977.200000001</v>
          </cell>
          <cell r="O4">
            <v>21634789.189999994</v>
          </cell>
          <cell r="P4">
            <v>21634789.189999994</v>
          </cell>
          <cell r="R4" t="str">
            <v>1750 E 4th Street</v>
          </cell>
          <cell r="S4" t="str">
            <v>Commercial</v>
          </cell>
          <cell r="T4" t="str">
            <v>Pacific</v>
          </cell>
          <cell r="U4" t="str">
            <v>Office</v>
          </cell>
          <cell r="V4" t="str">
            <v>Equity</v>
          </cell>
        </row>
        <row r="5">
          <cell r="A5" t="str">
            <v>1801 Hughes Drive/G</v>
          </cell>
          <cell r="B5" t="str">
            <v>1801 HUGHES DRIVE</v>
          </cell>
          <cell r="C5">
            <v>16969310.969999999</v>
          </cell>
          <cell r="D5">
            <v>24299999.98</v>
          </cell>
          <cell r="E5">
            <v>0</v>
          </cell>
          <cell r="F5">
            <v>41271</v>
          </cell>
          <cell r="G5">
            <v>12730805.800000001</v>
          </cell>
          <cell r="H5">
            <v>24.098600000000001</v>
          </cell>
          <cell r="I5">
            <v>0.35804367661476144</v>
          </cell>
          <cell r="J5">
            <v>0.35804367661476144</v>
          </cell>
          <cell r="K5">
            <v>12730805.800000003</v>
          </cell>
          <cell r="L5">
            <v>1.7502296849574737</v>
          </cell>
          <cell r="N5">
            <v>0</v>
          </cell>
          <cell r="O5">
            <v>16969210.969999999</v>
          </cell>
          <cell r="P5">
            <v>16969210.969999999</v>
          </cell>
          <cell r="R5" t="str">
            <v>1801 Hughes Drive</v>
          </cell>
          <cell r="S5" t="str">
            <v>Commercial</v>
          </cell>
          <cell r="T5" t="str">
            <v>Pacific</v>
          </cell>
          <cell r="U5" t="str">
            <v>Office</v>
          </cell>
          <cell r="V5" t="str">
            <v>Equity</v>
          </cell>
        </row>
        <row r="6">
          <cell r="A6" t="str">
            <v>21ST CENTURY SELF STORAGE/G</v>
          </cell>
          <cell r="B6" t="str">
            <v>21ST CENTURY SELF STORAGE PORTFOLIO</v>
          </cell>
          <cell r="C6">
            <v>7509157.3200000003</v>
          </cell>
          <cell r="D6">
            <v>7509157.3200000003</v>
          </cell>
          <cell r="E6">
            <v>0</v>
          </cell>
          <cell r="F6">
            <v>41516</v>
          </cell>
          <cell r="G6">
            <v>357808.12</v>
          </cell>
          <cell r="H6">
            <v>16.043800000000001</v>
          </cell>
          <cell r="I6">
            <v>3.5726729035377519E-2</v>
          </cell>
          <cell r="J6">
            <v>3.5726729035377519E-2</v>
          </cell>
          <cell r="K6">
            <v>357808.11999999918</v>
          </cell>
          <cell r="L6">
            <v>1.0476449807557326</v>
          </cell>
          <cell r="N6">
            <v>13320588.55433986</v>
          </cell>
          <cell r="O6">
            <v>7509880.6700000018</v>
          </cell>
          <cell r="P6">
            <v>7509880.6700000018</v>
          </cell>
          <cell r="R6" t="str">
            <v>Simply Self Storage II</v>
          </cell>
          <cell r="S6" t="str">
            <v>Commercial</v>
          </cell>
          <cell r="T6" t="str">
            <v>Northeast</v>
          </cell>
          <cell r="U6" t="str">
            <v>Self-Storage</v>
          </cell>
          <cell r="V6" t="str">
            <v>Equity</v>
          </cell>
        </row>
        <row r="7">
          <cell r="A7" t="str">
            <v>825 STEWART/G</v>
          </cell>
          <cell r="B7" t="str">
            <v>825 STEWART ACQUISITIONS PARTNERS LLC</v>
          </cell>
          <cell r="C7">
            <v>5861930.2000000002</v>
          </cell>
          <cell r="D7">
            <v>6199999.9900000002</v>
          </cell>
          <cell r="E7">
            <v>0</v>
          </cell>
          <cell r="F7">
            <v>41760</v>
          </cell>
          <cell r="G7">
            <v>335545.45</v>
          </cell>
          <cell r="H7">
            <v>8.0219000000000005</v>
          </cell>
          <cell r="I7">
            <v>8.7326219677925129E-2</v>
          </cell>
          <cell r="J7">
            <v>8.7326219677925129E-2</v>
          </cell>
          <cell r="K7">
            <v>335545.45000000019</v>
          </cell>
          <cell r="L7">
            <v>1.0572424376946299</v>
          </cell>
          <cell r="N7">
            <v>5648443.7999999998</v>
          </cell>
          <cell r="O7">
            <v>5861830.1999999993</v>
          </cell>
          <cell r="P7">
            <v>5861830.1999999993</v>
          </cell>
          <cell r="R7" t="str">
            <v>825 Stewart</v>
          </cell>
          <cell r="S7" t="str">
            <v>Commercial</v>
          </cell>
          <cell r="T7" t="str">
            <v>Pacific</v>
          </cell>
          <cell r="U7" t="str">
            <v>Office</v>
          </cell>
          <cell r="V7" t="str">
            <v>Equity</v>
          </cell>
        </row>
        <row r="8">
          <cell r="A8" t="str">
            <v>ABC-WW/G</v>
          </cell>
          <cell r="B8" t="str">
            <v>ABC-WW PORTFOLIO</v>
          </cell>
          <cell r="C8">
            <v>10842533.93</v>
          </cell>
          <cell r="D8">
            <v>13000000</v>
          </cell>
          <cell r="E8">
            <v>0</v>
          </cell>
          <cell r="F8">
            <v>41529</v>
          </cell>
          <cell r="G8">
            <v>3829441.07</v>
          </cell>
          <cell r="H8">
            <v>15.616400000000001</v>
          </cell>
          <cell r="I8">
            <v>0.26349908709526071</v>
          </cell>
          <cell r="J8">
            <v>0.26349908709526071</v>
          </cell>
          <cell r="K8">
            <v>3829441.0700000022</v>
          </cell>
          <cell r="L8">
            <v>1.3376833419383287</v>
          </cell>
          <cell r="N8">
            <v>21936422.090839073</v>
          </cell>
          <cell r="O8">
            <v>11340331.59</v>
          </cell>
          <cell r="P8">
            <v>11340331.59</v>
          </cell>
          <cell r="R8" t="str">
            <v>ABC White Water</v>
          </cell>
          <cell r="S8" t="str">
            <v>Commercial</v>
          </cell>
          <cell r="T8" t="str">
            <v>Southeast</v>
          </cell>
          <cell r="U8" t="str">
            <v>Office</v>
          </cell>
          <cell r="V8" t="str">
            <v>Recapitalized Equity</v>
          </cell>
        </row>
        <row r="9">
          <cell r="A9" t="str">
            <v>ANGLESEA/G</v>
          </cell>
          <cell r="B9" t="str">
            <v>ANGLESEA LOGISTICS</v>
          </cell>
          <cell r="C9">
            <v>62931101.299999997</v>
          </cell>
          <cell r="D9">
            <v>126305941.04000001</v>
          </cell>
          <cell r="E9">
            <v>0</v>
          </cell>
          <cell r="F9">
            <v>41758</v>
          </cell>
          <cell r="G9">
            <v>19271788.190000001</v>
          </cell>
          <cell r="H9">
            <v>8.0876999999999999</v>
          </cell>
          <cell r="I9">
            <v>0.29745704531669626</v>
          </cell>
          <cell r="J9">
            <v>0.4874456942081451</v>
          </cell>
          <cell r="K9">
            <v>28172093.536566302</v>
          </cell>
          <cell r="L9">
            <v>1.287087993246353</v>
          </cell>
          <cell r="N9">
            <v>0</v>
          </cell>
          <cell r="O9">
            <v>107030769.89</v>
          </cell>
          <cell r="P9">
            <v>98130518.166224897</v>
          </cell>
          <cell r="R9" t="str">
            <v>Anglesea Platform</v>
          </cell>
          <cell r="S9" t="str">
            <v>Non-US</v>
          </cell>
          <cell r="T9" t="str">
            <v>Non-US</v>
          </cell>
          <cell r="U9" t="str">
            <v>Industrial</v>
          </cell>
          <cell r="V9" t="str">
            <v>Recapitalized Equity</v>
          </cell>
        </row>
        <row r="10">
          <cell r="A10" t="str">
            <v>HYATT ST LOUIS/G</v>
          </cell>
          <cell r="B10" t="str">
            <v>ARCH HOTEL PARTNERS LLC (HYATT ST LOUIS)</v>
          </cell>
          <cell r="C10">
            <v>25575100</v>
          </cell>
          <cell r="D10">
            <v>25575000</v>
          </cell>
          <cell r="E10">
            <v>0</v>
          </cell>
          <cell r="F10">
            <v>41920</v>
          </cell>
          <cell r="G10">
            <v>430042.36</v>
          </cell>
          <cell r="H10">
            <v>2.7616000000000001</v>
          </cell>
          <cell r="I10">
            <v>7.3049679398536696E-2</v>
          </cell>
          <cell r="J10">
            <v>7.3049679398536696E-2</v>
          </cell>
          <cell r="K10">
            <v>430042.3599999994</v>
          </cell>
          <cell r="L10">
            <v>1.0168149505376345</v>
          </cell>
          <cell r="N10">
            <v>95375000</v>
          </cell>
          <cell r="O10">
            <v>25575000.000000004</v>
          </cell>
          <cell r="P10">
            <v>25575000.000000004</v>
          </cell>
          <cell r="R10" t="str">
            <v>Hyatt St Louis</v>
          </cell>
          <cell r="S10" t="str">
            <v>Commercial</v>
          </cell>
          <cell r="T10" t="str">
            <v>West North Central</v>
          </cell>
          <cell r="U10" t="str">
            <v>Hotel/Gaming/Leisure</v>
          </cell>
          <cell r="V10" t="str">
            <v>Equity</v>
          </cell>
        </row>
        <row r="11">
          <cell r="A11" t="str">
            <v>ARCHIMEDES/G</v>
          </cell>
          <cell r="B11" t="str">
            <v>ARCHIMEDES</v>
          </cell>
          <cell r="C11">
            <v>10771493</v>
          </cell>
          <cell r="D11">
            <v>16796340.25</v>
          </cell>
          <cell r="E11">
            <v>0</v>
          </cell>
          <cell r="F11">
            <v>41830</v>
          </cell>
          <cell r="G11">
            <v>-1225586.8700000001</v>
          </cell>
          <cell r="H11">
            <v>5.7205000000000004</v>
          </cell>
          <cell r="I11">
            <v>-0.16811323948204521</v>
          </cell>
          <cell r="J11">
            <v>-3.4958124160766605E-6</v>
          </cell>
          <cell r="K11">
            <v>-22.454389523714781</v>
          </cell>
          <cell r="L11">
            <v>0.9999986631379697</v>
          </cell>
          <cell r="N11">
            <v>0</v>
          </cell>
          <cell r="O11">
            <v>17382146.569999997</v>
          </cell>
          <cell r="P11">
            <v>16796340.246374555</v>
          </cell>
          <cell r="R11" t="str">
            <v>Archimedes Platform</v>
          </cell>
          <cell r="S11" t="str">
            <v>Non-US</v>
          </cell>
          <cell r="T11" t="str">
            <v>Non-US</v>
          </cell>
          <cell r="U11" t="str">
            <v>Office</v>
          </cell>
          <cell r="V11" t="str">
            <v>Equity</v>
          </cell>
        </row>
        <row r="12">
          <cell r="A12" t="str">
            <v>ARTISANMF/G</v>
          </cell>
          <cell r="B12" t="str">
            <v>ARTISAN LAS VEGAS (VRP MEADOW RIDGE LLC)</v>
          </cell>
          <cell r="C12">
            <v>4989621.28</v>
          </cell>
          <cell r="D12">
            <v>7000000</v>
          </cell>
          <cell r="E12">
            <v>0</v>
          </cell>
          <cell r="F12">
            <v>41694</v>
          </cell>
          <cell r="G12">
            <v>2008022.8299999998</v>
          </cell>
          <cell r="H12">
            <v>10.191800000000001</v>
          </cell>
          <cell r="I12">
            <v>0.45847082734107969</v>
          </cell>
          <cell r="J12">
            <v>0.45847082734107969</v>
          </cell>
          <cell r="K12">
            <v>2008022.829999995</v>
          </cell>
          <cell r="L12">
            <v>1.2230747494901262</v>
          </cell>
          <cell r="N12">
            <v>13880000</v>
          </cell>
          <cell r="O12">
            <v>9001569.3599999994</v>
          </cell>
          <cell r="P12">
            <v>9001569.3599999994</v>
          </cell>
          <cell r="R12" t="str">
            <v>Artisan Las Vegas Multifamily</v>
          </cell>
          <cell r="S12" t="str">
            <v>Commercial</v>
          </cell>
          <cell r="T12" t="str">
            <v>Mountain</v>
          </cell>
          <cell r="U12" t="str">
            <v>Multi-Family</v>
          </cell>
          <cell r="V12" t="str">
            <v>Recapitalized Equity</v>
          </cell>
        </row>
        <row r="13">
          <cell r="A13" t="str">
            <v>AVIEMORE/G</v>
          </cell>
          <cell r="B13" t="str">
            <v>AVIEMORE/MEPC</v>
          </cell>
          <cell r="C13">
            <v>27850176.620000001</v>
          </cell>
          <cell r="D13">
            <v>43593550.240000002</v>
          </cell>
          <cell r="E13">
            <v>0</v>
          </cell>
          <cell r="F13">
            <v>41920</v>
          </cell>
          <cell r="G13">
            <v>-3650438.95</v>
          </cell>
          <cell r="H13">
            <v>2.7616000000000001</v>
          </cell>
          <cell r="I13">
            <v>-0.24479737058281903</v>
          </cell>
          <cell r="J13">
            <v>-1.8534064292907718E-5</v>
          </cell>
          <cell r="K13">
            <v>-233.07000002264977</v>
          </cell>
          <cell r="L13">
            <v>0.99999463314746428</v>
          </cell>
          <cell r="N13">
            <v>0</v>
          </cell>
          <cell r="O13">
            <v>47076893.790000021</v>
          </cell>
          <cell r="P13">
            <v>43427688.476532057</v>
          </cell>
          <cell r="R13" t="str">
            <v>MEPC Portfolio</v>
          </cell>
          <cell r="S13" t="str">
            <v>Non-US</v>
          </cell>
          <cell r="T13" t="str">
            <v>Non-US</v>
          </cell>
          <cell r="U13" t="str">
            <v>Mixed</v>
          </cell>
          <cell r="V13" t="str">
            <v>Equity</v>
          </cell>
        </row>
        <row r="14">
          <cell r="A14" t="str">
            <v>BASCOM MULTIFAMILY JV/G</v>
          </cell>
          <cell r="B14" t="str">
            <v>BASCOM MULTIFAMILY JV</v>
          </cell>
          <cell r="C14">
            <v>58758386</v>
          </cell>
          <cell r="D14">
            <v>65300000.009999998</v>
          </cell>
          <cell r="E14">
            <v>0</v>
          </cell>
          <cell r="F14">
            <v>41814</v>
          </cell>
          <cell r="G14">
            <v>6540379.1699999999</v>
          </cell>
          <cell r="H14">
            <v>6.2465999999999999</v>
          </cell>
          <cell r="I14">
            <v>0.33627762198448174</v>
          </cell>
          <cell r="J14">
            <v>0.33627762198448174</v>
          </cell>
          <cell r="K14">
            <v>6540379.1699999794</v>
          </cell>
          <cell r="L14">
            <v>1.1113097144976034</v>
          </cell>
          <cell r="N14">
            <v>122742820.8</v>
          </cell>
          <cell r="O14">
            <v>58758386.000000007</v>
          </cell>
          <cell r="P14">
            <v>58758386.000000007</v>
          </cell>
          <cell r="R14" t="str">
            <v>Bascom Platform</v>
          </cell>
          <cell r="S14" t="str">
            <v>Commercial</v>
          </cell>
          <cell r="T14" t="str">
            <v>Multi-Regional</v>
          </cell>
          <cell r="U14" t="str">
            <v>Multi-Family</v>
          </cell>
          <cell r="V14" t="str">
            <v>Equity</v>
          </cell>
        </row>
        <row r="15">
          <cell r="A15" t="str">
            <v>BETHESDA HOTEL/G</v>
          </cell>
          <cell r="B15" t="str">
            <v>BETHESDA HOTEL ACQUISITION</v>
          </cell>
          <cell r="C15">
            <v>23944067.93</v>
          </cell>
          <cell r="D15">
            <v>30400000</v>
          </cell>
          <cell r="E15">
            <v>0</v>
          </cell>
          <cell r="F15">
            <v>41547</v>
          </cell>
          <cell r="G15">
            <v>7761325</v>
          </cell>
          <cell r="H15">
            <v>15.0246</v>
          </cell>
          <cell r="I15">
            <v>0.25484902262687681</v>
          </cell>
          <cell r="J15">
            <v>0.25484902262687681</v>
          </cell>
          <cell r="K15">
            <v>7761325</v>
          </cell>
          <cell r="L15">
            <v>1.3238427648780295</v>
          </cell>
          <cell r="N15">
            <v>19492687.099999998</v>
          </cell>
          <cell r="O15">
            <v>23966337.499999996</v>
          </cell>
          <cell r="P15">
            <v>23966337.499999996</v>
          </cell>
          <cell r="R15" t="str">
            <v>Bethesda Marriott</v>
          </cell>
          <cell r="S15" t="str">
            <v>Commercial</v>
          </cell>
          <cell r="T15" t="str">
            <v>Mideast</v>
          </cell>
          <cell r="U15" t="str">
            <v>Hotel/Gaming/Leisure</v>
          </cell>
          <cell r="V15" t="str">
            <v>Recapitalized Equity</v>
          </cell>
        </row>
        <row r="16">
          <cell r="A16" t="str">
            <v>BREA PLACE/G</v>
          </cell>
          <cell r="B16" t="str">
            <v>BREA PLACE ACQUISITIONS PARTNERS LLC</v>
          </cell>
          <cell r="C16">
            <v>34377857.880000003</v>
          </cell>
          <cell r="D16">
            <v>50700000.009999998</v>
          </cell>
          <cell r="E16">
            <v>0</v>
          </cell>
          <cell r="F16">
            <v>41781</v>
          </cell>
          <cell r="G16">
            <v>16322096.890000001</v>
          </cell>
          <cell r="H16">
            <v>7.3315000000000001</v>
          </cell>
          <cell r="I16">
            <v>0.98728972673416138</v>
          </cell>
          <cell r="J16">
            <v>0.98728972673416138</v>
          </cell>
          <cell r="K16">
            <v>16322096.890000012</v>
          </cell>
          <cell r="L16">
            <v>1.4747851639556553</v>
          </cell>
          <cell r="N16">
            <v>59374680.25</v>
          </cell>
          <cell r="O16">
            <v>34377857.879999995</v>
          </cell>
          <cell r="P16">
            <v>34377857.879999995</v>
          </cell>
          <cell r="R16" t="str">
            <v>Brea Place</v>
          </cell>
          <cell r="S16" t="str">
            <v>Commercial</v>
          </cell>
          <cell r="T16" t="str">
            <v>Pacific</v>
          </cell>
          <cell r="U16" t="str">
            <v>Office</v>
          </cell>
          <cell r="V16" t="str">
            <v>Recapitalized Equity</v>
          </cell>
        </row>
        <row r="17">
          <cell r="A17" t="str">
            <v>CAMERON TOLL/G</v>
          </cell>
          <cell r="B17" t="str">
            <v>CAMERON TOLL - LADY ROAD TOPCO SARL</v>
          </cell>
          <cell r="C17">
            <v>18915876.460000001</v>
          </cell>
          <cell r="D17">
            <v>29496142.93</v>
          </cell>
          <cell r="E17">
            <v>0</v>
          </cell>
          <cell r="F17">
            <v>41897</v>
          </cell>
          <cell r="G17">
            <v>-1172240.17</v>
          </cell>
          <cell r="H17">
            <v>3.5177999999999998</v>
          </cell>
          <cell r="I17">
            <v>-0.12449384219944476</v>
          </cell>
          <cell r="J17">
            <v>-4.6419203281402585E-4</v>
          </cell>
          <cell r="K17">
            <v>-4014.7138624712825</v>
          </cell>
          <cell r="L17">
            <v>0.99986389020855326</v>
          </cell>
          <cell r="N17">
            <v>45411819.741150789</v>
          </cell>
          <cell r="O17">
            <v>30664304.52</v>
          </cell>
          <cell r="P17">
            <v>29496142.928426635</v>
          </cell>
          <cell r="R17" t="str">
            <v>Cameron Toll</v>
          </cell>
          <cell r="S17" t="str">
            <v>Non-US</v>
          </cell>
          <cell r="T17" t="str">
            <v>Non-US</v>
          </cell>
          <cell r="U17" t="str">
            <v>Retail</v>
          </cell>
          <cell r="V17" t="str">
            <v>Recapitalized Equity</v>
          </cell>
        </row>
        <row r="18">
          <cell r="A18" t="str">
            <v>CBOT/G</v>
          </cell>
          <cell r="B18" t="str">
            <v>CHICAGO BOARD OF TRADE BUILDING (141 W JACKSON PROJECT)</v>
          </cell>
          <cell r="C18">
            <v>72660006.310000002</v>
          </cell>
          <cell r="D18">
            <v>72660006.310000002</v>
          </cell>
          <cell r="E18">
            <v>0</v>
          </cell>
          <cell r="F18">
            <v>41992</v>
          </cell>
          <cell r="G18">
            <v>0</v>
          </cell>
          <cell r="H18">
            <v>0.39450000000000002</v>
          </cell>
          <cell r="I18">
            <v>0</v>
          </cell>
          <cell r="J18">
            <v>-2.9802322387695314E-9</v>
          </cell>
          <cell r="K18">
            <v>0</v>
          </cell>
          <cell r="L18">
            <v>1</v>
          </cell>
          <cell r="N18">
            <v>142296000</v>
          </cell>
          <cell r="O18">
            <v>72660006.310000002</v>
          </cell>
          <cell r="P18">
            <v>72660006.310000002</v>
          </cell>
          <cell r="R18" t="str">
            <v>Chicago Board of Trade Building</v>
          </cell>
          <cell r="S18" t="str">
            <v>Commercial</v>
          </cell>
          <cell r="T18" t="str">
            <v>East North Central</v>
          </cell>
          <cell r="U18" t="str">
            <v>Office</v>
          </cell>
          <cell r="V18" t="str">
            <v>Equity</v>
          </cell>
        </row>
        <row r="19">
          <cell r="A19" t="str">
            <v>CINCINNATI OFFICE PORT/G</v>
          </cell>
          <cell r="B19" t="str">
            <v>CINCINNATI OFFICE PORT</v>
          </cell>
          <cell r="C19">
            <v>46991477.920000002</v>
          </cell>
          <cell r="D19">
            <v>50300000</v>
          </cell>
          <cell r="E19">
            <v>0</v>
          </cell>
          <cell r="F19">
            <v>41820</v>
          </cell>
          <cell r="G19">
            <v>3307928.9099999997</v>
          </cell>
          <cell r="H19">
            <v>6.0492999999999997</v>
          </cell>
          <cell r="I19">
            <v>0.14135356545448305</v>
          </cell>
          <cell r="J19">
            <v>0.14447364211082458</v>
          </cell>
          <cell r="K19">
            <v>3307928.9100000113</v>
          </cell>
          <cell r="L19">
            <v>1.0703942301119269</v>
          </cell>
          <cell r="N19">
            <v>90576000</v>
          </cell>
          <cell r="O19">
            <v>46991477.920000002</v>
          </cell>
          <cell r="P19">
            <v>46991477.920000002</v>
          </cell>
          <cell r="R19" t="str">
            <v>Cincinnati Office Portfolio</v>
          </cell>
          <cell r="S19" t="str">
            <v>Commercial</v>
          </cell>
          <cell r="T19" t="str">
            <v>East North Central</v>
          </cell>
          <cell r="U19" t="str">
            <v>Office</v>
          </cell>
          <cell r="V19" t="str">
            <v>Equity</v>
          </cell>
        </row>
        <row r="20">
          <cell r="A20" t="str">
            <v>CITRUS/G</v>
          </cell>
          <cell r="B20" t="str">
            <v>CITRUS PORTFOLIO</v>
          </cell>
          <cell r="C20">
            <v>15130337</v>
          </cell>
          <cell r="D20">
            <v>23182046.989999998</v>
          </cell>
          <cell r="E20">
            <v>0</v>
          </cell>
          <cell r="F20">
            <v>41957</v>
          </cell>
          <cell r="G20">
            <v>-703238.91</v>
          </cell>
          <cell r="H20">
            <v>1.5451999999999999</v>
          </cell>
          <cell r="I20">
            <v>-0.20797378234565264</v>
          </cell>
          <cell r="J20">
            <v>4.2800009250640872E-4</v>
          </cell>
          <cell r="K20">
            <v>1269.7333541251719</v>
          </cell>
          <cell r="L20">
            <v>1.0000547752709268</v>
          </cell>
          <cell r="N20">
            <v>0</v>
          </cell>
          <cell r="O20">
            <v>23913693.269999992</v>
          </cell>
          <cell r="P20">
            <v>23180777.249337282</v>
          </cell>
          <cell r="R20" t="str">
            <v>Citrus Portfolio</v>
          </cell>
          <cell r="S20" t="str">
            <v>Non-US</v>
          </cell>
          <cell r="T20" t="str">
            <v>Non-US</v>
          </cell>
          <cell r="U20" t="str">
            <v>Mixed</v>
          </cell>
          <cell r="V20" t="str">
            <v>Equity</v>
          </cell>
        </row>
        <row r="21">
          <cell r="A21" t="str">
            <v>COMMONWEALTH/G</v>
          </cell>
          <cell r="B21" t="str">
            <v>COMMONWEALTH - LENEXA</v>
          </cell>
          <cell r="C21">
            <v>22001112.508000001</v>
          </cell>
          <cell r="D21">
            <v>27199999.989999998</v>
          </cell>
          <cell r="E21">
            <v>0</v>
          </cell>
          <cell r="F21">
            <v>41628</v>
          </cell>
          <cell r="G21">
            <v>10723007.33</v>
          </cell>
          <cell r="H21">
            <v>12.361599999999999</v>
          </cell>
          <cell r="I21">
            <v>0.36742469668388367</v>
          </cell>
          <cell r="J21">
            <v>0.36742469668388367</v>
          </cell>
          <cell r="K21">
            <v>10723007.330000008</v>
          </cell>
          <cell r="L21">
            <v>1.3613044428029046</v>
          </cell>
          <cell r="N21">
            <v>36035953.359999999</v>
          </cell>
          <cell r="O21">
            <v>29678592.509999998</v>
          </cell>
          <cell r="P21">
            <v>29678592.509999998</v>
          </cell>
          <cell r="R21" t="str">
            <v>Lenexa CW Portfolio</v>
          </cell>
          <cell r="S21" t="str">
            <v>Commercial</v>
          </cell>
          <cell r="T21" t="str">
            <v>West North Central</v>
          </cell>
          <cell r="U21" t="str">
            <v>Mixed</v>
          </cell>
          <cell r="V21" t="str">
            <v>Recapitalized Equity</v>
          </cell>
        </row>
        <row r="22">
          <cell r="A22" t="str">
            <v>DOUGLAS ENTRANCE/G</v>
          </cell>
          <cell r="B22" t="str">
            <v>DOUGLAS ENTRANCE</v>
          </cell>
          <cell r="C22">
            <v>22500784.829999998</v>
          </cell>
          <cell r="D22">
            <v>28399999.989999998</v>
          </cell>
          <cell r="E22">
            <v>0</v>
          </cell>
          <cell r="F22">
            <v>41716</v>
          </cell>
          <cell r="G22">
            <v>6335748.0499999998</v>
          </cell>
          <cell r="H22">
            <v>9.4685000000000006</v>
          </cell>
          <cell r="I22">
            <v>0.37089266180992131</v>
          </cell>
          <cell r="J22">
            <v>0.37089266180992131</v>
          </cell>
          <cell r="K22">
            <v>6335748.0500000007</v>
          </cell>
          <cell r="L22">
            <v>1.2815802317959937</v>
          </cell>
          <cell r="N22">
            <v>69787032.111000001</v>
          </cell>
          <cell r="O22">
            <v>22500684.830000002</v>
          </cell>
          <cell r="P22">
            <v>22500684.830000002</v>
          </cell>
          <cell r="R22" t="str">
            <v>Douglas Entrance</v>
          </cell>
          <cell r="S22" t="str">
            <v>Commercial</v>
          </cell>
          <cell r="T22" t="str">
            <v>Southeast</v>
          </cell>
          <cell r="U22" t="str">
            <v>Office</v>
          </cell>
          <cell r="V22" t="str">
            <v>Recapitalized Equity</v>
          </cell>
        </row>
        <row r="23">
          <cell r="A23" t="str">
            <v>DYNAMO/G</v>
          </cell>
          <cell r="B23" t="str">
            <v>DYNAMO TOPCO SARL</v>
          </cell>
          <cell r="C23">
            <v>2970130.6529999999</v>
          </cell>
          <cell r="D23">
            <v>3429557.58</v>
          </cell>
          <cell r="E23">
            <v>0</v>
          </cell>
          <cell r="F23">
            <v>41554</v>
          </cell>
          <cell r="G23">
            <v>22842151.469999999</v>
          </cell>
          <cell r="H23">
            <v>14.794499999999999</v>
          </cell>
          <cell r="I23">
            <v>0.52855079770088187</v>
          </cell>
          <cell r="J23">
            <v>0.67661783099174522</v>
          </cell>
          <cell r="K23">
            <v>26266791.255215425</v>
          </cell>
          <cell r="L23">
            <v>1.779863869170204</v>
          </cell>
          <cell r="N23">
            <v>0</v>
          </cell>
          <cell r="O23">
            <v>37509604</v>
          </cell>
          <cell r="P23">
            <v>33681251.681994192</v>
          </cell>
          <cell r="R23" t="str">
            <v>Berlin Development Portfolio</v>
          </cell>
          <cell r="S23" t="str">
            <v>Non-US</v>
          </cell>
          <cell r="T23" t="str">
            <v>Non-US</v>
          </cell>
          <cell r="U23" t="str">
            <v>Mixed</v>
          </cell>
          <cell r="V23" t="str">
            <v>Equity</v>
          </cell>
        </row>
        <row r="24">
          <cell r="A24" t="str">
            <v>EL AD/G</v>
          </cell>
          <cell r="B24" t="str">
            <v>EL AD IDB LAS VEGAS</v>
          </cell>
          <cell r="C24">
            <v>14825581.199999999</v>
          </cell>
          <cell r="D24">
            <v>14825581.199999999</v>
          </cell>
          <cell r="E24">
            <v>0</v>
          </cell>
          <cell r="F24">
            <v>41325</v>
          </cell>
          <cell r="G24">
            <v>32887741.879999999</v>
          </cell>
          <cell r="H24">
            <v>20.383500000000002</v>
          </cell>
          <cell r="I24">
            <v>0.7116357684135437</v>
          </cell>
          <cell r="J24">
            <v>0.7116357684135437</v>
          </cell>
          <cell r="K24">
            <v>32887741.880000003</v>
          </cell>
          <cell r="L24">
            <v>1.6859253285290154</v>
          </cell>
          <cell r="N24">
            <v>0</v>
          </cell>
          <cell r="O24">
            <v>47946533.700000003</v>
          </cell>
          <cell r="P24">
            <v>47946533.700000003</v>
          </cell>
          <cell r="R24" t="str">
            <v>Elan Las Vegas</v>
          </cell>
          <cell r="S24" t="str">
            <v>Commercial</v>
          </cell>
          <cell r="T24" t="str">
            <v>Mountain</v>
          </cell>
          <cell r="U24" t="str">
            <v>Land</v>
          </cell>
          <cell r="V24" t="str">
            <v>Recapitalized Equity</v>
          </cell>
        </row>
        <row r="25">
          <cell r="A25" t="str">
            <v>GLENCOE - ETCO HOMES/G</v>
          </cell>
          <cell r="B25" t="str">
            <v>ETCO HOMES (CALIFORNIA WESTSIDE VENTURES LLC)</v>
          </cell>
          <cell r="C25">
            <v>29699189.170000002</v>
          </cell>
          <cell r="D25">
            <v>29699189.170000002</v>
          </cell>
          <cell r="E25">
            <v>0</v>
          </cell>
          <cell r="F25">
            <v>41781</v>
          </cell>
          <cell r="G25">
            <v>-36.659999999999997</v>
          </cell>
          <cell r="H25">
            <v>7.3315000000000001</v>
          </cell>
          <cell r="I25">
            <v>-3.0360184609889985E-6</v>
          </cell>
          <cell r="J25">
            <v>-3.0360184609889985E-6</v>
          </cell>
          <cell r="K25">
            <v>-36.660000007599592</v>
          </cell>
          <cell r="L25">
            <v>0.99999876562286605</v>
          </cell>
          <cell r="N25">
            <v>2233841.65</v>
          </cell>
          <cell r="O25">
            <v>29699189.170000002</v>
          </cell>
          <cell r="P25">
            <v>29699189.170000002</v>
          </cell>
          <cell r="R25" t="str">
            <v>ETCO Homes Platform</v>
          </cell>
          <cell r="S25" t="str">
            <v>Residential</v>
          </cell>
          <cell r="T25" t="str">
            <v>Pacific</v>
          </cell>
          <cell r="U25" t="str">
            <v>Mixed</v>
          </cell>
          <cell r="V25" t="str">
            <v>Equity</v>
          </cell>
        </row>
        <row r="26">
          <cell r="A26" t="str">
            <v>FAIR HILLS APARTMENT/G</v>
          </cell>
          <cell r="B26" t="str">
            <v>FAIR HILLS APARTMENT LLC</v>
          </cell>
          <cell r="C26">
            <v>22148134.739999998</v>
          </cell>
          <cell r="D26">
            <v>22148134.739999998</v>
          </cell>
          <cell r="E26">
            <v>0</v>
          </cell>
          <cell r="F26">
            <v>41837</v>
          </cell>
          <cell r="G26">
            <v>-9465.1</v>
          </cell>
          <cell r="H26">
            <v>5.4904000000000002</v>
          </cell>
          <cell r="I26">
            <v>-1.2559145689010622E-3</v>
          </cell>
          <cell r="J26">
            <v>-1.2559145689010622E-3</v>
          </cell>
          <cell r="K26">
            <v>-9465.1100000068545</v>
          </cell>
          <cell r="L26">
            <v>0.99957264527659573</v>
          </cell>
          <cell r="N26">
            <v>1105141.7440000002</v>
          </cell>
          <cell r="O26">
            <v>22148134.750000007</v>
          </cell>
          <cell r="P26">
            <v>22148134.750000007</v>
          </cell>
          <cell r="R26" t="str">
            <v>Fair Hills Apartments</v>
          </cell>
          <cell r="S26" t="str">
            <v>Commercial</v>
          </cell>
          <cell r="T26" t="str">
            <v>Mountain</v>
          </cell>
          <cell r="U26" t="str">
            <v>Multi-Family</v>
          </cell>
          <cell r="V26" t="str">
            <v>Equity</v>
          </cell>
        </row>
        <row r="27">
          <cell r="A27" t="str">
            <v>FORWARD</v>
          </cell>
          <cell r="B27" t="str">
            <v>FORWARD CONTRACTS</v>
          </cell>
          <cell r="C27">
            <v>-21788266076.41</v>
          </cell>
          <cell r="D27">
            <v>13112756.199999999</v>
          </cell>
          <cell r="E27">
            <v>0</v>
          </cell>
          <cell r="F27">
            <v>41607</v>
          </cell>
          <cell r="G27">
            <v>23042522.920000002</v>
          </cell>
          <cell r="H27">
            <v>13.052</v>
          </cell>
          <cell r="I27" t="str">
            <v>n/a</v>
          </cell>
          <cell r="J27" t="str">
            <v>n/a</v>
          </cell>
          <cell r="K27" t="str">
            <v>n/a</v>
          </cell>
          <cell r="L27" t="str">
            <v>n/a</v>
          </cell>
          <cell r="N27">
            <v>0</v>
          </cell>
          <cell r="O27">
            <v>0</v>
          </cell>
          <cell r="P27">
            <v>0</v>
          </cell>
          <cell r="R27" t="str">
            <v>Forward Contracts</v>
          </cell>
          <cell r="S27" t="str">
            <v>n/a</v>
          </cell>
          <cell r="T27" t="str">
            <v>n/a</v>
          </cell>
          <cell r="U27" t="str">
            <v>n/a</v>
          </cell>
          <cell r="V27" t="str">
            <v>n/a</v>
          </cell>
        </row>
        <row r="28">
          <cell r="A28" t="str">
            <v>SABAL - GENESIS CAPITAL/G</v>
          </cell>
          <cell r="B28" t="str">
            <v>GENESIS CAPITAL</v>
          </cell>
          <cell r="C28">
            <v>55400100.009999998</v>
          </cell>
          <cell r="D28">
            <v>57029325.710000001</v>
          </cell>
          <cell r="E28">
            <v>0</v>
          </cell>
          <cell r="F28">
            <v>41652</v>
          </cell>
          <cell r="G28">
            <v>1348870.67</v>
          </cell>
          <cell r="H28">
            <v>11.5726</v>
          </cell>
          <cell r="I28">
            <v>5.8074566721916202E-2</v>
          </cell>
          <cell r="J28">
            <v>5.8074566721916202E-2</v>
          </cell>
          <cell r="K28">
            <v>1348870.6700000167</v>
          </cell>
          <cell r="L28">
            <v>1.0243478460288811</v>
          </cell>
          <cell r="N28">
            <v>25965550.350946039</v>
          </cell>
          <cell r="O28">
            <v>55399999.999999993</v>
          </cell>
          <cell r="P28">
            <v>55399999.999999993</v>
          </cell>
          <cell r="R28" t="str">
            <v>Genesis Platform</v>
          </cell>
          <cell r="S28" t="str">
            <v>Residential</v>
          </cell>
          <cell r="T28" t="str">
            <v>Multi-Regional</v>
          </cell>
          <cell r="U28" t="str">
            <v>Residential</v>
          </cell>
          <cell r="V28" t="str">
            <v>Equity</v>
          </cell>
        </row>
        <row r="29">
          <cell r="A29" t="str">
            <v>HILTON LDN WEMBLEY/G</v>
          </cell>
          <cell r="B29" t="str">
            <v>HILTON LONDON WEMBLEY</v>
          </cell>
          <cell r="C29">
            <v>10378500</v>
          </cell>
          <cell r="D29">
            <v>20676750.359999999</v>
          </cell>
          <cell r="E29">
            <v>0</v>
          </cell>
          <cell r="F29">
            <v>41366</v>
          </cell>
          <cell r="G29">
            <v>8180395.1500000004</v>
          </cell>
          <cell r="H29">
            <v>20.975300000000001</v>
          </cell>
          <cell r="I29">
            <v>0.28715468049049375</v>
          </cell>
          <cell r="J29">
            <v>0.27620287537574773</v>
          </cell>
          <cell r="K29">
            <v>7966208.2569125257</v>
          </cell>
          <cell r="L29">
            <v>1.4922415912856388</v>
          </cell>
          <cell r="N29">
            <v>0</v>
          </cell>
          <cell r="O29">
            <v>15759752.24</v>
          </cell>
          <cell r="P29">
            <v>16183533.447684392</v>
          </cell>
          <cell r="R29" t="str">
            <v>Hilton London Wembley</v>
          </cell>
          <cell r="S29" t="str">
            <v>Non-US</v>
          </cell>
          <cell r="T29" t="str">
            <v>Non-US</v>
          </cell>
          <cell r="U29" t="str">
            <v>Hotel/Gaming/Leisure</v>
          </cell>
          <cell r="V29" t="str">
            <v>Equity</v>
          </cell>
        </row>
        <row r="30">
          <cell r="A30" t="str">
            <v>HUGHESAIR/G</v>
          </cell>
          <cell r="B30" t="str">
            <v>HUGHES AIRPORT CENTER</v>
          </cell>
          <cell r="C30">
            <v>18982850</v>
          </cell>
          <cell r="D30">
            <v>23000000.02</v>
          </cell>
          <cell r="E30">
            <v>0</v>
          </cell>
          <cell r="F30">
            <v>41631</v>
          </cell>
          <cell r="G30">
            <v>3987093.0900000003</v>
          </cell>
          <cell r="H30">
            <v>12.263</v>
          </cell>
          <cell r="I30">
            <v>0.20970674157142646</v>
          </cell>
          <cell r="J30">
            <v>0.20970674157142646</v>
          </cell>
          <cell r="K30">
            <v>3987093.0899999961</v>
          </cell>
          <cell r="L30">
            <v>1.2100376968563562</v>
          </cell>
          <cell r="N30">
            <v>55800000</v>
          </cell>
          <cell r="O30">
            <v>18982750.000000004</v>
          </cell>
          <cell r="P30">
            <v>18982750.000000004</v>
          </cell>
          <cell r="R30" t="str">
            <v>Hughes Airport Center</v>
          </cell>
          <cell r="S30" t="str">
            <v>Commercial</v>
          </cell>
          <cell r="T30" t="str">
            <v>Mountain</v>
          </cell>
          <cell r="U30" t="str">
            <v>Mixed</v>
          </cell>
          <cell r="V30" t="str">
            <v>Recapitalized Equity</v>
          </cell>
        </row>
        <row r="31">
          <cell r="A31" t="str">
            <v>HUGHES AIRPORT CENTER 57/G</v>
          </cell>
          <cell r="B31" t="str">
            <v>HUGHES AIRPORT CENTER 57</v>
          </cell>
          <cell r="C31">
            <v>8586418.9499999993</v>
          </cell>
          <cell r="D31">
            <v>12000000</v>
          </cell>
          <cell r="E31">
            <v>0</v>
          </cell>
          <cell r="F31">
            <v>41676</v>
          </cell>
          <cell r="G31">
            <v>3404029.65</v>
          </cell>
          <cell r="H31">
            <v>10.7835</v>
          </cell>
          <cell r="I31">
            <v>0.44994594454765324</v>
          </cell>
          <cell r="J31">
            <v>0.44994594454765324</v>
          </cell>
          <cell r="K31">
            <v>3404029.6500000041</v>
          </cell>
          <cell r="L31">
            <v>1.3964480786029976</v>
          </cell>
          <cell r="N31">
            <v>20700000</v>
          </cell>
          <cell r="O31">
            <v>8586318.9499999918</v>
          </cell>
          <cell r="P31">
            <v>8586318.9499999918</v>
          </cell>
          <cell r="R31" t="str">
            <v>Hughes Airport Center II</v>
          </cell>
          <cell r="S31" t="str">
            <v>Commercial</v>
          </cell>
          <cell r="T31" t="str">
            <v>Mountain</v>
          </cell>
          <cell r="U31" t="str">
            <v>Office</v>
          </cell>
          <cell r="V31" t="str">
            <v>Equity</v>
          </cell>
        </row>
        <row r="32">
          <cell r="A32" t="str">
            <v>KAUAI LAGOONS/G</v>
          </cell>
          <cell r="B32" t="str">
            <v>KAUAI LAGOONS</v>
          </cell>
          <cell r="C32">
            <v>45000000</v>
          </cell>
          <cell r="D32">
            <v>45000000</v>
          </cell>
          <cell r="E32">
            <v>0</v>
          </cell>
          <cell r="F32">
            <v>42002</v>
          </cell>
          <cell r="G32">
            <v>0</v>
          </cell>
          <cell r="H32">
            <v>6.5799999999999997E-2</v>
          </cell>
          <cell r="I32">
            <v>0</v>
          </cell>
          <cell r="J32">
            <v>-2.9802322387695314E-9</v>
          </cell>
          <cell r="K32">
            <v>0</v>
          </cell>
          <cell r="L32">
            <v>1</v>
          </cell>
          <cell r="N32">
            <v>0</v>
          </cell>
          <cell r="O32">
            <v>45000000.000000007</v>
          </cell>
          <cell r="P32">
            <v>45000000.000000007</v>
          </cell>
          <cell r="R32" t="str">
            <v>Kauai Lagoons</v>
          </cell>
          <cell r="S32" t="str">
            <v>Commercial</v>
          </cell>
          <cell r="T32" t="str">
            <v>Pacific</v>
          </cell>
          <cell r="U32" t="str">
            <v>Hotel/Gaming/Leisure</v>
          </cell>
          <cell r="V32" t="str">
            <v>Recapitalized Equity</v>
          </cell>
        </row>
        <row r="33">
          <cell r="A33" t="str">
            <v>MARBLEHEAD/G</v>
          </cell>
          <cell r="B33" t="str">
            <v>MARBLEHEAD</v>
          </cell>
          <cell r="C33">
            <v>35497277.359999999</v>
          </cell>
          <cell r="D33">
            <v>38250018.280000001</v>
          </cell>
          <cell r="E33">
            <v>0</v>
          </cell>
          <cell r="F33">
            <v>41736</v>
          </cell>
          <cell r="G33">
            <v>2752713.78</v>
          </cell>
          <cell r="H33">
            <v>8.8109000000000002</v>
          </cell>
          <cell r="I33">
            <v>0.1116386711597443</v>
          </cell>
          <cell r="J33">
            <v>0.1116386711597443</v>
          </cell>
          <cell r="K33">
            <v>2752713.7800000012</v>
          </cell>
          <cell r="L33">
            <v>1.0775471806494628</v>
          </cell>
          <cell r="N33">
            <v>13174204.89606145</v>
          </cell>
          <cell r="O33">
            <v>35497277.359999999</v>
          </cell>
          <cell r="P33">
            <v>35497277.359999999</v>
          </cell>
          <cell r="R33" t="str">
            <v>Marblehead</v>
          </cell>
          <cell r="S33" t="str">
            <v>Residential</v>
          </cell>
          <cell r="T33" t="str">
            <v>Pacific</v>
          </cell>
          <cell r="U33" t="str">
            <v>Residential</v>
          </cell>
          <cell r="V33" t="str">
            <v>Recapitalized Equity</v>
          </cell>
        </row>
        <row r="34">
          <cell r="A34" t="str">
            <v>MARK HOPKINS/G</v>
          </cell>
          <cell r="B34" t="str">
            <v>MARK HOPKINS (CARRIAGE HOUSE PARTNERS LLC)</v>
          </cell>
          <cell r="C34">
            <v>36378100</v>
          </cell>
          <cell r="D34">
            <v>40999999.969999999</v>
          </cell>
          <cell r="E34">
            <v>0</v>
          </cell>
          <cell r="F34">
            <v>41724</v>
          </cell>
          <cell r="G34">
            <v>4620575.53</v>
          </cell>
          <cell r="H34">
            <v>9.2055000000000007</v>
          </cell>
          <cell r="I34">
            <v>0.16867433190345762</v>
          </cell>
          <cell r="J34">
            <v>0.16867433190345762</v>
          </cell>
          <cell r="K34">
            <v>4620575.5300000198</v>
          </cell>
          <cell r="L34">
            <v>1.1270156558909235</v>
          </cell>
          <cell r="N34">
            <v>76140000</v>
          </cell>
          <cell r="O34">
            <v>36378000</v>
          </cell>
          <cell r="P34">
            <v>36378000</v>
          </cell>
          <cell r="R34" t="str">
            <v>Mark Hopkins InterContinental</v>
          </cell>
          <cell r="S34" t="str">
            <v>Commercial</v>
          </cell>
          <cell r="T34" t="str">
            <v>Pacific</v>
          </cell>
          <cell r="U34" t="str">
            <v>Hotel/Gaming/Leisure</v>
          </cell>
          <cell r="V34" t="str">
            <v>Equity</v>
          </cell>
        </row>
        <row r="35">
          <cell r="A35" t="str">
            <v>MARRIOTT PHILADELPHIA/G</v>
          </cell>
          <cell r="B35" t="str">
            <v>MARRIOTT PHILADELPHIA DOWNTOWN</v>
          </cell>
          <cell r="C35">
            <v>65021105.68</v>
          </cell>
          <cell r="D35">
            <v>94499999.969999999</v>
          </cell>
          <cell r="E35">
            <v>0</v>
          </cell>
          <cell r="F35">
            <v>41648</v>
          </cell>
          <cell r="G35">
            <v>37264417.890000001</v>
          </cell>
          <cell r="H35">
            <v>11.7041</v>
          </cell>
          <cell r="I35">
            <v>0.61263571381568915</v>
          </cell>
          <cell r="J35">
            <v>0.61263571381568915</v>
          </cell>
          <cell r="K35">
            <v>37264417.909999996</v>
          </cell>
          <cell r="L35">
            <v>1.5640995747805024</v>
          </cell>
          <cell r="N35">
            <v>187222624</v>
          </cell>
          <cell r="O35">
            <v>66060000</v>
          </cell>
          <cell r="P35">
            <v>66060000</v>
          </cell>
          <cell r="R35" t="str">
            <v>Philadelphia Marriott</v>
          </cell>
          <cell r="S35" t="str">
            <v>Commercial</v>
          </cell>
          <cell r="T35" t="str">
            <v>Northeast</v>
          </cell>
          <cell r="U35" t="str">
            <v>Hotel/Gaming/Leisure</v>
          </cell>
          <cell r="V35" t="str">
            <v>Equity</v>
          </cell>
        </row>
        <row r="36">
          <cell r="A36" t="str">
            <v>MAXIS PROPCO/G</v>
          </cell>
          <cell r="B36" t="str">
            <v>MAXIS PROPCO SARL</v>
          </cell>
          <cell r="C36">
            <v>24669419.989999998</v>
          </cell>
          <cell r="D36">
            <v>41883673.770000003</v>
          </cell>
          <cell r="E36">
            <v>0</v>
          </cell>
          <cell r="F36">
            <v>41591</v>
          </cell>
          <cell r="G36">
            <v>2347409.54</v>
          </cell>
          <cell r="H36">
            <v>13.578099999999999</v>
          </cell>
          <cell r="I36">
            <v>5.4766216874122628E-2</v>
          </cell>
          <cell r="J36">
            <v>7.844721972942352E-2</v>
          </cell>
          <cell r="K36">
            <v>3285401.4156369977</v>
          </cell>
          <cell r="L36">
            <v>1.0854064638669254</v>
          </cell>
          <cell r="N36">
            <v>0</v>
          </cell>
          <cell r="O36">
            <v>39397680.57</v>
          </cell>
          <cell r="P36">
            <v>38467830.968345553</v>
          </cell>
          <cell r="R36" t="str">
            <v>Maxis</v>
          </cell>
          <cell r="S36" t="str">
            <v>Non-US</v>
          </cell>
          <cell r="T36" t="str">
            <v>Non-US</v>
          </cell>
          <cell r="U36" t="str">
            <v>Office</v>
          </cell>
          <cell r="V36" t="str">
            <v>Recapitalized Equity</v>
          </cell>
        </row>
        <row r="37">
          <cell r="A37" t="str">
            <v>MB HOMES/G</v>
          </cell>
          <cell r="B37" t="str">
            <v>MITCHELL &amp; BEST HOMES</v>
          </cell>
          <cell r="C37">
            <v>11591065.810000001</v>
          </cell>
          <cell r="D37">
            <v>11699999.98</v>
          </cell>
          <cell r="E37">
            <v>0</v>
          </cell>
          <cell r="F37">
            <v>41593</v>
          </cell>
          <cell r="G37">
            <v>104173.93</v>
          </cell>
          <cell r="H37">
            <v>13.5123</v>
          </cell>
          <cell r="I37">
            <v>1.2659481167793273E-2</v>
          </cell>
          <cell r="J37">
            <v>1.2659481167793273E-2</v>
          </cell>
          <cell r="K37">
            <v>104173.92999999411</v>
          </cell>
          <cell r="L37">
            <v>1.0089875107655066</v>
          </cell>
          <cell r="N37">
            <v>0</v>
          </cell>
          <cell r="O37">
            <v>11590965.810000001</v>
          </cell>
          <cell r="P37">
            <v>11590965.810000001</v>
          </cell>
          <cell r="R37" t="str">
            <v>Mitchell &amp; Best Homes Platform</v>
          </cell>
          <cell r="S37" t="str">
            <v>Residential</v>
          </cell>
          <cell r="T37" t="str">
            <v>Mideast</v>
          </cell>
          <cell r="U37" t="str">
            <v>Residential</v>
          </cell>
          <cell r="V37" t="str">
            <v>Equity</v>
          </cell>
        </row>
        <row r="38">
          <cell r="A38" t="str">
            <v>NATIONAL CW PORTFOLIO/G</v>
          </cell>
          <cell r="B38" t="str">
            <v>NATIONAL CW PORTFOLIO</v>
          </cell>
          <cell r="C38">
            <v>15574151.01</v>
          </cell>
          <cell r="D38">
            <v>23100000</v>
          </cell>
          <cell r="E38">
            <v>0</v>
          </cell>
          <cell r="F38">
            <v>41557</v>
          </cell>
          <cell r="G38">
            <v>11282705</v>
          </cell>
          <cell r="H38">
            <v>14.6959</v>
          </cell>
          <cell r="I38">
            <v>0.57396492362022389</v>
          </cell>
          <cell r="J38">
            <v>0.57396492362022389</v>
          </cell>
          <cell r="K38">
            <v>11282705.000000004</v>
          </cell>
          <cell r="L38">
            <v>1.6353947738919863</v>
          </cell>
          <cell r="N38">
            <v>23917291.829999998</v>
          </cell>
          <cell r="O38">
            <v>17757000.000000004</v>
          </cell>
          <cell r="P38">
            <v>17757000.000000004</v>
          </cell>
          <cell r="R38" t="str">
            <v>National CW Portfolio</v>
          </cell>
          <cell r="S38" t="str">
            <v>Commercial</v>
          </cell>
          <cell r="T38" t="str">
            <v>Multi-Regional</v>
          </cell>
          <cell r="U38" t="str">
            <v>Mixed</v>
          </cell>
          <cell r="V38" t="str">
            <v>Recapitalized Equity</v>
          </cell>
        </row>
        <row r="39">
          <cell r="A39" t="str">
            <v>NEW BRICKSTONE/G</v>
          </cell>
          <cell r="B39" t="str">
            <v>NEW BRICKSTONE EQUITY PARTNERS LLC</v>
          </cell>
          <cell r="C39">
            <v>20778218.899999999</v>
          </cell>
          <cell r="D39">
            <v>20778218.899999999</v>
          </cell>
          <cell r="E39">
            <v>0</v>
          </cell>
          <cell r="F39">
            <v>41908</v>
          </cell>
          <cell r="G39">
            <v>-2588.56</v>
          </cell>
          <cell r="H39">
            <v>3.1562000000000001</v>
          </cell>
          <cell r="I39">
            <v>-4.7357380390167242E-4</v>
          </cell>
          <cell r="J39">
            <v>-4.7357380390167242E-4</v>
          </cell>
          <cell r="K39">
            <v>-2588.5600000023842</v>
          </cell>
          <cell r="L39">
            <v>0.99987541954329862</v>
          </cell>
          <cell r="N39">
            <v>35476800</v>
          </cell>
          <cell r="O39">
            <v>20778218.899999999</v>
          </cell>
          <cell r="P39">
            <v>20778218.899999999</v>
          </cell>
          <cell r="R39" t="str">
            <v>Brickstone Square</v>
          </cell>
          <cell r="S39" t="str">
            <v>Commercial</v>
          </cell>
          <cell r="T39" t="str">
            <v>Northeast</v>
          </cell>
          <cell r="U39" t="str">
            <v>Office</v>
          </cell>
          <cell r="V39" t="str">
            <v>Equity</v>
          </cell>
        </row>
        <row r="40">
          <cell r="A40" t="str">
            <v>NFR MASTER/G</v>
          </cell>
          <cell r="B40" t="str">
            <v>NFR MASTER LEASE PORTFOLIO</v>
          </cell>
          <cell r="C40">
            <v>74531218.629999995</v>
          </cell>
          <cell r="D40">
            <v>106499999.97</v>
          </cell>
          <cell r="E40">
            <v>0</v>
          </cell>
          <cell r="F40">
            <v>41341</v>
          </cell>
          <cell r="G40">
            <v>41564011.109999999</v>
          </cell>
          <cell r="H40">
            <v>21.7972</v>
          </cell>
          <cell r="I40">
            <v>0.32233752608299271</v>
          </cell>
          <cell r="J40">
            <v>0.32233752608299271</v>
          </cell>
          <cell r="K40">
            <v>41564011.109999992</v>
          </cell>
          <cell r="L40">
            <v>1.5550452196143645</v>
          </cell>
          <cell r="N40">
            <v>107544347.19999999</v>
          </cell>
          <cell r="O40">
            <v>74884008.799999997</v>
          </cell>
          <cell r="P40">
            <v>74884008.799999997</v>
          </cell>
          <cell r="R40" t="str">
            <v>Wells Fargo Master Lease Portfolio</v>
          </cell>
          <cell r="S40" t="str">
            <v>Commercial</v>
          </cell>
          <cell r="T40" t="str">
            <v>Multi-Regional</v>
          </cell>
          <cell r="U40" t="str">
            <v>Office</v>
          </cell>
          <cell r="V40" t="str">
            <v>Recapitalized Equity</v>
          </cell>
        </row>
        <row r="41">
          <cell r="A41" t="str">
            <v>NORTHERN LIB/G</v>
          </cell>
          <cell r="B41" t="str">
            <v>NORTHERN LIBERTIES</v>
          </cell>
          <cell r="C41">
            <v>14521674.42</v>
          </cell>
          <cell r="D41">
            <v>15900000</v>
          </cell>
          <cell r="E41">
            <v>0</v>
          </cell>
          <cell r="F41">
            <v>41311</v>
          </cell>
          <cell r="G41">
            <v>1374068.92</v>
          </cell>
          <cell r="H41">
            <v>22.7835</v>
          </cell>
          <cell r="I41">
            <v>4.8941138386726368E-2</v>
          </cell>
          <cell r="J41">
            <v>4.8950490355491635E-2</v>
          </cell>
          <cell r="K41">
            <v>1374317.1400000062</v>
          </cell>
          <cell r="L41">
            <v>1.0946393530263199</v>
          </cell>
          <cell r="N41">
            <v>41878173.75</v>
          </cell>
          <cell r="O41">
            <v>14521624.42</v>
          </cell>
          <cell r="P41">
            <v>14521624.42</v>
          </cell>
          <cell r="R41" t="str">
            <v>Northern Liberties</v>
          </cell>
          <cell r="S41" t="str">
            <v>Commercial</v>
          </cell>
          <cell r="T41" t="str">
            <v>Northeast</v>
          </cell>
          <cell r="U41" t="str">
            <v>Multi-Family</v>
          </cell>
          <cell r="V41" t="str">
            <v>Recapitalized Equity</v>
          </cell>
        </row>
        <row r="42">
          <cell r="A42" t="str">
            <v>NORTHLAKE/G</v>
          </cell>
          <cell r="B42" t="str">
            <v>NORTHLAKE ASSOCIATES LLC</v>
          </cell>
          <cell r="C42">
            <v>34000100</v>
          </cell>
          <cell r="D42">
            <v>39200000</v>
          </cell>
          <cell r="E42">
            <v>0</v>
          </cell>
          <cell r="F42">
            <v>41611</v>
          </cell>
          <cell r="G42">
            <v>5197398.84</v>
          </cell>
          <cell r="H42">
            <v>12.920500000000001</v>
          </cell>
          <cell r="I42">
            <v>0.1412366330623627</v>
          </cell>
          <cell r="J42">
            <v>0.1412366330623627</v>
          </cell>
          <cell r="K42">
            <v>5197398.8400000185</v>
          </cell>
          <cell r="L42">
            <v>1.1528646717647064</v>
          </cell>
          <cell r="N42">
            <v>0</v>
          </cell>
          <cell r="O42">
            <v>33999999.999999993</v>
          </cell>
          <cell r="P42">
            <v>33999999.999999993</v>
          </cell>
          <cell r="R42" t="str">
            <v>Northlake</v>
          </cell>
          <cell r="S42" t="str">
            <v>Residential</v>
          </cell>
          <cell r="T42" t="str">
            <v>Pacific</v>
          </cell>
          <cell r="U42" t="str">
            <v>Residential</v>
          </cell>
          <cell r="V42" t="str">
            <v>Recapitalized Equity</v>
          </cell>
        </row>
        <row r="43">
          <cell r="A43" t="str">
            <v>OCM SIERRA/G</v>
          </cell>
          <cell r="B43" t="str">
            <v>OCM SIERRA DEBTCO SARL</v>
          </cell>
          <cell r="C43">
            <v>13210375</v>
          </cell>
          <cell r="D43">
            <v>16055027.84</v>
          </cell>
          <cell r="E43">
            <v>0</v>
          </cell>
          <cell r="F43">
            <v>41892</v>
          </cell>
          <cell r="G43">
            <v>-1520272.79</v>
          </cell>
          <cell r="H43">
            <v>3.6821999999999999</v>
          </cell>
          <cell r="I43">
            <v>-0.25630999295972295</v>
          </cell>
          <cell r="J43">
            <v>-1.1416763067245486E-3</v>
          </cell>
          <cell r="K43">
            <v>-5603.2500000018626</v>
          </cell>
          <cell r="L43">
            <v>0.99964947809581473</v>
          </cell>
          <cell r="N43">
            <v>0</v>
          </cell>
          <cell r="O43">
            <v>17353809.120000001</v>
          </cell>
          <cell r="P43">
            <v>15985448.935140368</v>
          </cell>
          <cell r="R43" t="str">
            <v>Dolce Sitges Hotel</v>
          </cell>
          <cell r="S43" t="str">
            <v>Non-US</v>
          </cell>
          <cell r="T43" t="str">
            <v>Non-US</v>
          </cell>
          <cell r="U43" t="str">
            <v>Hotel/Gaming/Leisure</v>
          </cell>
          <cell r="V43" t="str">
            <v>Debt</v>
          </cell>
        </row>
        <row r="44">
          <cell r="A44" t="str">
            <v>OLDORCHARD/G</v>
          </cell>
          <cell r="B44" t="str">
            <v>OLD ORCHARD GRAND AVENUE PARTNERS LLC</v>
          </cell>
          <cell r="C44">
            <v>11770673.470000001</v>
          </cell>
          <cell r="D44">
            <v>15300000.01</v>
          </cell>
          <cell r="E44">
            <v>0</v>
          </cell>
          <cell r="F44">
            <v>41151</v>
          </cell>
          <cell r="G44">
            <v>5994190.7699999996</v>
          </cell>
          <cell r="H44">
            <v>28.043800000000001</v>
          </cell>
          <cell r="I44">
            <v>0.21038669943809515</v>
          </cell>
          <cell r="J44">
            <v>0.21050507426261905</v>
          </cell>
          <cell r="K44">
            <v>5996770.5099999979</v>
          </cell>
          <cell r="L44">
            <v>1.5094713966307101</v>
          </cell>
          <cell r="N44">
            <v>21832387.800000001</v>
          </cell>
          <cell r="O44">
            <v>11770573.48</v>
          </cell>
          <cell r="P44">
            <v>11770573.48</v>
          </cell>
          <cell r="R44" t="str">
            <v>Old Orchard Woods</v>
          </cell>
          <cell r="S44" t="str">
            <v>Commercial</v>
          </cell>
          <cell r="T44" t="str">
            <v>East North Central</v>
          </cell>
          <cell r="U44" t="str">
            <v>Office</v>
          </cell>
          <cell r="V44" t="str">
            <v>Equity</v>
          </cell>
        </row>
        <row r="45">
          <cell r="A45" t="str">
            <v>OLSON</v>
          </cell>
          <cell r="B45" t="str">
            <v>OLSON URBAN VENTURES LLC</v>
          </cell>
          <cell r="C45">
            <v>16648486.99</v>
          </cell>
          <cell r="D45">
            <v>26600000.059999999</v>
          </cell>
          <cell r="E45">
            <v>0</v>
          </cell>
          <cell r="F45">
            <v>41278</v>
          </cell>
          <cell r="G45">
            <v>14555427.130000001</v>
          </cell>
          <cell r="H45">
            <v>23.868500000000001</v>
          </cell>
          <cell r="I45">
            <v>0.51334324479103077</v>
          </cell>
          <cell r="J45">
            <v>0.51334672570228579</v>
          </cell>
          <cell r="K45">
            <v>14555491.370000001</v>
          </cell>
          <cell r="L45">
            <v>1.6763704168215616</v>
          </cell>
          <cell r="N45">
            <v>28322144.631999999</v>
          </cell>
          <cell r="O45">
            <v>21520000</v>
          </cell>
          <cell r="P45">
            <v>21520000</v>
          </cell>
          <cell r="R45" t="str">
            <v>Olson Platform</v>
          </cell>
          <cell r="S45" t="str">
            <v>Residential</v>
          </cell>
          <cell r="T45" t="str">
            <v>Pacific</v>
          </cell>
          <cell r="U45" t="str">
            <v>Residential</v>
          </cell>
          <cell r="V45" t="str">
            <v>Equity</v>
          </cell>
        </row>
        <row r="46">
          <cell r="A46" t="str">
            <v>PACES/G</v>
          </cell>
          <cell r="B46" t="str">
            <v>PACES WEST</v>
          </cell>
          <cell r="C46">
            <v>18523783.440000001</v>
          </cell>
          <cell r="D46">
            <v>21600000</v>
          </cell>
          <cell r="E46">
            <v>0</v>
          </cell>
          <cell r="F46">
            <v>41283</v>
          </cell>
          <cell r="G46">
            <v>3185909.83</v>
          </cell>
          <cell r="H46">
            <v>23.7041</v>
          </cell>
          <cell r="I46">
            <v>0.1096105992794037</v>
          </cell>
          <cell r="J46">
            <v>0.1096105992794037</v>
          </cell>
          <cell r="K46">
            <v>3185909.8300000057</v>
          </cell>
          <cell r="L46">
            <v>1.1719911614943903</v>
          </cell>
          <cell r="N46">
            <v>58500000</v>
          </cell>
          <cell r="O46">
            <v>18523683.440000001</v>
          </cell>
          <cell r="P46">
            <v>18523683.440000001</v>
          </cell>
          <cell r="R46" t="str">
            <v>Paces West</v>
          </cell>
          <cell r="S46" t="str">
            <v>Commercial</v>
          </cell>
          <cell r="T46" t="str">
            <v>Southeast</v>
          </cell>
          <cell r="U46" t="str">
            <v>Office</v>
          </cell>
          <cell r="V46" t="str">
            <v>Recapitalized Equity</v>
          </cell>
        </row>
        <row r="47">
          <cell r="A47" t="str">
            <v>PALOMAR AIRPORT ROAD/G</v>
          </cell>
          <cell r="B47" t="str">
            <v>PALOMAR ACQUISITIONS PARTNERS</v>
          </cell>
          <cell r="C47">
            <v>17616766.09</v>
          </cell>
          <cell r="D47">
            <v>17616766.09</v>
          </cell>
          <cell r="E47">
            <v>0</v>
          </cell>
          <cell r="F47">
            <v>41981</v>
          </cell>
          <cell r="G47">
            <v>0</v>
          </cell>
          <cell r="H47">
            <v>0.75619999999999998</v>
          </cell>
          <cell r="I47">
            <v>0</v>
          </cell>
          <cell r="J47">
            <v>-2.9802322387695314E-9</v>
          </cell>
          <cell r="K47">
            <v>-1.862645149230957E-9</v>
          </cell>
          <cell r="L47">
            <v>1</v>
          </cell>
          <cell r="N47">
            <v>0</v>
          </cell>
          <cell r="O47">
            <v>17616766.090000004</v>
          </cell>
          <cell r="P47">
            <v>17616766.090000004</v>
          </cell>
          <cell r="R47" t="str">
            <v>Palomar</v>
          </cell>
          <cell r="S47" t="str">
            <v>Commercial</v>
          </cell>
          <cell r="T47" t="str">
            <v>Pacific</v>
          </cell>
          <cell r="U47" t="str">
            <v>Mixed</v>
          </cell>
          <cell r="V47" t="str">
            <v>Recapitalized Equity</v>
          </cell>
        </row>
        <row r="48">
          <cell r="A48" t="str">
            <v>PEACHTREE 25TH/G</v>
          </cell>
          <cell r="B48" t="str">
            <v>PEACHTREE 25 GRAND AVENUE PARTNERS LLC</v>
          </cell>
          <cell r="C48">
            <v>13040411.710000001</v>
          </cell>
          <cell r="D48">
            <v>13040311.710000001</v>
          </cell>
          <cell r="E48">
            <v>0</v>
          </cell>
          <cell r="F48">
            <v>41948</v>
          </cell>
          <cell r="G48">
            <v>-718.04</v>
          </cell>
          <cell r="H48">
            <v>1.8411</v>
          </cell>
          <cell r="I48">
            <v>-3.5883486270904541E-4</v>
          </cell>
          <cell r="J48">
            <v>-3.5883486270904541E-4</v>
          </cell>
          <cell r="K48">
            <v>-718.04000000283122</v>
          </cell>
          <cell r="L48">
            <v>0.99994493689905806</v>
          </cell>
          <cell r="N48">
            <v>29738100</v>
          </cell>
          <cell r="O48">
            <v>13040311.710000001</v>
          </cell>
          <cell r="P48">
            <v>13040311.710000001</v>
          </cell>
          <cell r="R48" t="str">
            <v>Peachtree 25th</v>
          </cell>
          <cell r="S48" t="str">
            <v>Commercial</v>
          </cell>
          <cell r="T48" t="str">
            <v>Southeast</v>
          </cell>
          <cell r="U48" t="str">
            <v>Office</v>
          </cell>
          <cell r="V48" t="str">
            <v>Equity</v>
          </cell>
        </row>
        <row r="49">
          <cell r="A49" t="str">
            <v>PROJECT PLAYA/G</v>
          </cell>
          <cell r="B49" t="str">
            <v>PLAYA INVESTMENT HOLDINGS SARL</v>
          </cell>
          <cell r="C49">
            <v>10777150</v>
          </cell>
          <cell r="D49">
            <v>13041081.800000001</v>
          </cell>
          <cell r="E49">
            <v>0</v>
          </cell>
          <cell r="F49">
            <v>41991</v>
          </cell>
          <cell r="G49">
            <v>-304370.81</v>
          </cell>
          <cell r="H49">
            <v>0.4274</v>
          </cell>
          <cell r="I49">
            <v>-0.47678766325116156</v>
          </cell>
          <cell r="J49">
            <v>-2.9802322387695314E-9</v>
          </cell>
          <cell r="K49">
            <v>0</v>
          </cell>
          <cell r="L49">
            <v>1</v>
          </cell>
          <cell r="N49">
            <v>0</v>
          </cell>
          <cell r="O49">
            <v>13345452.610000001</v>
          </cell>
          <cell r="P49">
            <v>13041081.800580833</v>
          </cell>
          <cell r="R49" t="str">
            <v>Playa Marbella Apartments</v>
          </cell>
          <cell r="S49" t="str">
            <v>Non-US</v>
          </cell>
          <cell r="T49" t="str">
            <v>Non-US</v>
          </cell>
          <cell r="U49" t="str">
            <v>Multi-Family</v>
          </cell>
          <cell r="V49" t="str">
            <v>Recapitalized Equity</v>
          </cell>
        </row>
        <row r="50">
          <cell r="A50" t="str">
            <v>PRIMERA I &amp; II/G</v>
          </cell>
          <cell r="B50" t="str">
            <v>PRIMERA I &amp; II</v>
          </cell>
          <cell r="C50">
            <v>16373180.439999999</v>
          </cell>
          <cell r="D50">
            <v>19000000</v>
          </cell>
          <cell r="E50">
            <v>0</v>
          </cell>
          <cell r="F50">
            <v>41478</v>
          </cell>
          <cell r="G50">
            <v>3472733.76</v>
          </cell>
          <cell r="H50">
            <v>17.293099999999999</v>
          </cell>
          <cell r="I50">
            <v>0.16063527464866639</v>
          </cell>
          <cell r="J50">
            <v>0.16063591837882996</v>
          </cell>
          <cell r="K50">
            <v>3472745.5100000016</v>
          </cell>
          <cell r="L50">
            <v>1.212100925347986</v>
          </cell>
          <cell r="N50">
            <v>33098123.699999999</v>
          </cell>
          <cell r="O50">
            <v>16373080.43</v>
          </cell>
          <cell r="P50">
            <v>16373080.43</v>
          </cell>
          <cell r="R50" t="str">
            <v>Primera I, II &amp; IV</v>
          </cell>
          <cell r="S50" t="str">
            <v>Commercial</v>
          </cell>
          <cell r="T50" t="str">
            <v>Southeast</v>
          </cell>
          <cell r="U50" t="str">
            <v>Office</v>
          </cell>
          <cell r="V50" t="str">
            <v>Recapitalized Equity</v>
          </cell>
        </row>
        <row r="51">
          <cell r="A51" t="str">
            <v>BACCHUS/G</v>
          </cell>
          <cell r="B51" t="str">
            <v>PROJECT BACCHUS</v>
          </cell>
          <cell r="C51">
            <v>263145345.63</v>
          </cell>
          <cell r="D51">
            <v>55981669.859999999</v>
          </cell>
          <cell r="E51">
            <v>0</v>
          </cell>
          <cell r="F51">
            <v>41582</v>
          </cell>
          <cell r="G51">
            <v>8944936.7100000009</v>
          </cell>
          <cell r="H51">
            <v>13.874000000000001</v>
          </cell>
          <cell r="I51">
            <v>0.15858576893806461</v>
          </cell>
          <cell r="J51">
            <v>0.27014762759208699</v>
          </cell>
          <cell r="K51">
            <v>13798258.650247864</v>
          </cell>
          <cell r="L51">
            <v>1.3165096065107817</v>
          </cell>
          <cell r="N51">
            <v>37156310.158763684</v>
          </cell>
          <cell r="O51">
            <v>48506580.660000004</v>
          </cell>
          <cell r="P51">
            <v>43595070.627904713</v>
          </cell>
          <cell r="R51" t="str">
            <v>Bacchus</v>
          </cell>
          <cell r="S51" t="str">
            <v>Non-US</v>
          </cell>
          <cell r="T51" t="str">
            <v>Non-US</v>
          </cell>
          <cell r="U51" t="str">
            <v>Industrial</v>
          </cell>
          <cell r="V51" t="str">
            <v>Recapitalized Equity</v>
          </cell>
        </row>
        <row r="52">
          <cell r="A52" t="str">
            <v>PROJ BOND/G</v>
          </cell>
          <cell r="B52" t="str">
            <v>PROJECT BOND AKA 100 BARBIROLLI SQ</v>
          </cell>
          <cell r="C52">
            <v>7666888.8499999996</v>
          </cell>
          <cell r="D52">
            <v>16217059.15</v>
          </cell>
          <cell r="E52">
            <v>0</v>
          </cell>
          <cell r="F52">
            <v>41470</v>
          </cell>
          <cell r="G52">
            <v>5697440.79</v>
          </cell>
          <cell r="H52">
            <v>17.556100000000001</v>
          </cell>
          <cell r="I52">
            <v>0.34437884688377385</v>
          </cell>
          <cell r="J52">
            <v>0.23077765107154846</v>
          </cell>
          <cell r="K52">
            <v>4247601.4739513434</v>
          </cell>
          <cell r="L52">
            <v>1.3552923328535011</v>
          </cell>
          <cell r="N52">
            <v>15409693.809814943</v>
          </cell>
          <cell r="O52">
            <v>10530082.15</v>
          </cell>
          <cell r="P52">
            <v>11955229.767659444</v>
          </cell>
          <cell r="R52" t="str">
            <v>100 Barbirolli Square</v>
          </cell>
          <cell r="S52" t="str">
            <v>Non-US</v>
          </cell>
          <cell r="T52" t="str">
            <v>Non-US</v>
          </cell>
          <cell r="U52" t="str">
            <v>Office</v>
          </cell>
          <cell r="V52" t="str">
            <v>Recapitalized Equity</v>
          </cell>
        </row>
        <row r="53">
          <cell r="A53" t="str">
            <v>PROJECT HAMBURGER/G</v>
          </cell>
          <cell r="B53" t="str">
            <v>PROJECT HAMBURGER</v>
          </cell>
          <cell r="C53">
            <v>7290556.0199999996</v>
          </cell>
          <cell r="D53">
            <v>21206923.460000001</v>
          </cell>
          <cell r="E53">
            <v>0</v>
          </cell>
          <cell r="F53">
            <v>41375</v>
          </cell>
          <cell r="G53">
            <v>10930717.23</v>
          </cell>
          <cell r="H53">
            <v>20.679400000000001</v>
          </cell>
          <cell r="I53">
            <v>0.27739650607109079</v>
          </cell>
          <cell r="J53">
            <v>0.24451813101768491</v>
          </cell>
          <cell r="K53">
            <v>9817120.2601459865</v>
          </cell>
          <cell r="L53">
            <v>1.4275751565331467</v>
          </cell>
          <cell r="N53">
            <v>0</v>
          </cell>
          <cell r="O53">
            <v>22393711.25</v>
          </cell>
          <cell r="P53">
            <v>22959987.525339156</v>
          </cell>
          <cell r="R53" t="str">
            <v>Edmund Arena Office</v>
          </cell>
          <cell r="S53" t="str">
            <v>Non-US</v>
          </cell>
          <cell r="T53" t="str">
            <v>Non-US</v>
          </cell>
          <cell r="U53" t="str">
            <v>Office</v>
          </cell>
          <cell r="V53" t="str">
            <v>Recapitalized Equity</v>
          </cell>
        </row>
        <row r="54">
          <cell r="A54" t="str">
            <v>PROJECT HYUNDAI41/G</v>
          </cell>
          <cell r="B54" t="str">
            <v>PROJECT HYUNDAI41</v>
          </cell>
          <cell r="C54">
            <v>15999999999.99</v>
          </cell>
          <cell r="D54">
            <v>17831961.050000001</v>
          </cell>
          <cell r="E54">
            <v>0</v>
          </cell>
          <cell r="F54">
            <v>41480</v>
          </cell>
          <cell r="G54">
            <v>3203652</v>
          </cell>
          <cell r="H54">
            <v>17.227399999999999</v>
          </cell>
          <cell r="I54">
            <v>0.1486683905124665</v>
          </cell>
          <cell r="J54">
            <v>0.1365442574024201</v>
          </cell>
          <cell r="K54">
            <v>2980488.8013897985</v>
          </cell>
          <cell r="L54">
            <v>1.204750266627975</v>
          </cell>
          <cell r="N54">
            <v>15316380.839739798</v>
          </cell>
          <cell r="O54">
            <v>14330497.09</v>
          </cell>
          <cell r="P54">
            <v>14556702.906791611</v>
          </cell>
          <cell r="R54" t="str">
            <v>Hyundai 41</v>
          </cell>
          <cell r="S54" t="str">
            <v>Non-US</v>
          </cell>
          <cell r="T54" t="str">
            <v>Non-US</v>
          </cell>
          <cell r="U54" t="str">
            <v>Retail</v>
          </cell>
          <cell r="V54" t="str">
            <v>Equity</v>
          </cell>
        </row>
        <row r="55">
          <cell r="A55" t="str">
            <v>PROJECT NORBESA/G</v>
          </cell>
          <cell r="B55" t="str">
            <v>PROJECT NORBESA</v>
          </cell>
          <cell r="C55">
            <v>1041319999.98</v>
          </cell>
          <cell r="D55">
            <v>17381875.789999999</v>
          </cell>
          <cell r="E55">
            <v>0</v>
          </cell>
          <cell r="F55">
            <v>41246</v>
          </cell>
          <cell r="G55">
            <v>3880298.53</v>
          </cell>
          <cell r="H55">
            <v>24.920500000000001</v>
          </cell>
          <cell r="I55">
            <v>0.12531316876411441</v>
          </cell>
          <cell r="J55">
            <v>0.33806903958320622</v>
          </cell>
          <cell r="K55">
            <v>8077308.15286538</v>
          </cell>
          <cell r="L55">
            <v>1.8714221475252806</v>
          </cell>
          <cell r="N55">
            <v>15062810.792777013</v>
          </cell>
          <cell r="O55">
            <v>13500000</v>
          </cell>
          <cell r="P55">
            <v>9269110.4716627039</v>
          </cell>
          <cell r="R55" t="str">
            <v>Norbesa</v>
          </cell>
          <cell r="S55" t="str">
            <v>Non-US</v>
          </cell>
          <cell r="T55" t="str">
            <v>Non-US</v>
          </cell>
          <cell r="U55" t="str">
            <v>Retail</v>
          </cell>
          <cell r="V55" t="str">
            <v>Recapitalized Equity</v>
          </cell>
        </row>
        <row r="56">
          <cell r="A56" t="str">
            <v>PROJECT RUSH HOUR/G</v>
          </cell>
          <cell r="B56" t="str">
            <v>PROJECT RUSH HOUR</v>
          </cell>
          <cell r="C56">
            <v>72000000</v>
          </cell>
          <cell r="D56">
            <v>72000000</v>
          </cell>
          <cell r="E56">
            <v>0</v>
          </cell>
          <cell r="F56">
            <v>41981</v>
          </cell>
          <cell r="G56">
            <v>0</v>
          </cell>
          <cell r="H56">
            <v>0.75619999999999998</v>
          </cell>
          <cell r="I56">
            <v>0</v>
          </cell>
          <cell r="J56">
            <v>-2.9802322387695314E-9</v>
          </cell>
          <cell r="K56">
            <v>7.4505805969238281E-9</v>
          </cell>
          <cell r="L56">
            <v>1</v>
          </cell>
          <cell r="N56">
            <v>146970000</v>
          </cell>
          <cell r="O56">
            <v>72000000</v>
          </cell>
          <cell r="P56">
            <v>72000000</v>
          </cell>
          <cell r="R56" t="str">
            <v>Southeast Office Portfolio</v>
          </cell>
          <cell r="S56" t="str">
            <v>Commercial</v>
          </cell>
          <cell r="T56" t="str">
            <v>Southeast</v>
          </cell>
          <cell r="U56" t="str">
            <v>Office</v>
          </cell>
          <cell r="V56" t="str">
            <v>Recapitalized Equity</v>
          </cell>
        </row>
        <row r="57">
          <cell r="A57" t="str">
            <v>RIVERPARK2/G</v>
          </cell>
          <cell r="B57" t="str">
            <v>RIVERPARK2</v>
          </cell>
          <cell r="C57">
            <v>16997825.699999999</v>
          </cell>
          <cell r="D57">
            <v>21900000</v>
          </cell>
          <cell r="E57">
            <v>0</v>
          </cell>
          <cell r="F57">
            <v>41662</v>
          </cell>
          <cell r="G57">
            <v>4896511.2</v>
          </cell>
          <cell r="H57">
            <v>11.2438</v>
          </cell>
          <cell r="I57">
            <v>0.3020155131816864</v>
          </cell>
          <cell r="J57">
            <v>0.3020155131816864</v>
          </cell>
          <cell r="K57">
            <v>4896511.2000000216</v>
          </cell>
          <cell r="L57">
            <v>1.2880703038424963</v>
          </cell>
          <cell r="N57">
            <v>32209589.699999999</v>
          </cell>
          <cell r="O57">
            <v>16997625.699999992</v>
          </cell>
          <cell r="P57">
            <v>16997625.699999992</v>
          </cell>
          <cell r="R57" t="str">
            <v>Riverpark II</v>
          </cell>
          <cell r="S57" t="str">
            <v>Commercial</v>
          </cell>
          <cell r="T57" t="str">
            <v>Pacific</v>
          </cell>
          <cell r="U57" t="str">
            <v>Office</v>
          </cell>
          <cell r="V57" t="str">
            <v>Recapitalized Equity</v>
          </cell>
        </row>
        <row r="58">
          <cell r="A58" t="str">
            <v>SABAL - CW3 RANKIN CENTER/G</v>
          </cell>
          <cell r="B58" t="str">
            <v>SABAL - CW3</v>
          </cell>
          <cell r="C58">
            <v>21820328.800000001</v>
          </cell>
          <cell r="D58">
            <v>21820328.800000001</v>
          </cell>
          <cell r="E58">
            <v>0</v>
          </cell>
          <cell r="F58">
            <v>41851</v>
          </cell>
          <cell r="G58">
            <v>0</v>
          </cell>
          <cell r="H58">
            <v>5.0301</v>
          </cell>
          <cell r="I58">
            <v>0</v>
          </cell>
          <cell r="J58">
            <v>-7.4505805969238285E-10</v>
          </cell>
          <cell r="K58">
            <v>-7.4505805969238281E-9</v>
          </cell>
          <cell r="L58">
            <v>0.99999999999999967</v>
          </cell>
          <cell r="N58">
            <v>34737347.899635144</v>
          </cell>
          <cell r="O58">
            <v>21820328.800000004</v>
          </cell>
          <cell r="P58">
            <v>21820328.800000004</v>
          </cell>
          <cell r="R58" t="str">
            <v>Sabal - CW Loan Portfolio #3</v>
          </cell>
          <cell r="S58" t="str">
            <v>Commercial NPLs</v>
          </cell>
          <cell r="T58" t="str">
            <v>Multi-Regional</v>
          </cell>
          <cell r="U58" t="str">
            <v>Mixed</v>
          </cell>
          <cell r="V58" t="str">
            <v>Loan Portfolios</v>
          </cell>
        </row>
        <row r="59">
          <cell r="A59" t="str">
            <v>SABAL LENDING/G</v>
          </cell>
          <cell r="B59" t="str">
            <v>SABAL BUILDER LENDING</v>
          </cell>
          <cell r="C59">
            <v>18081969.140000001</v>
          </cell>
          <cell r="D59">
            <v>18874144.879999999</v>
          </cell>
          <cell r="E59">
            <v>0</v>
          </cell>
          <cell r="F59">
            <v>41255</v>
          </cell>
          <cell r="G59">
            <v>1680245.77</v>
          </cell>
          <cell r="H59">
            <v>24.624600000000001</v>
          </cell>
          <cell r="I59">
            <v>7.1987000107765223E-2</v>
          </cell>
          <cell r="J59">
            <v>7.2004762291908289E-2</v>
          </cell>
          <cell r="K59">
            <v>1680623.1900000013</v>
          </cell>
          <cell r="L59">
            <v>1.0803246651784155</v>
          </cell>
          <cell r="N59">
            <v>28783205.620601598</v>
          </cell>
          <cell r="O59">
            <v>20922878.249999996</v>
          </cell>
          <cell r="P59">
            <v>20922878.249999996</v>
          </cell>
          <cell r="R59" t="str">
            <v>Sabal - Residential Lending Platform</v>
          </cell>
          <cell r="S59" t="str">
            <v>Residential</v>
          </cell>
          <cell r="T59" t="str">
            <v>Multi-Regional</v>
          </cell>
          <cell r="U59" t="str">
            <v>Residential</v>
          </cell>
          <cell r="V59" t="str">
            <v>Equity</v>
          </cell>
        </row>
        <row r="60">
          <cell r="A60" t="str">
            <v>SABAL - CERTUS/G</v>
          </cell>
          <cell r="B60" t="str">
            <v>SABAL CERTUS PORTFOLIO (IRIS)</v>
          </cell>
          <cell r="C60">
            <v>1640607.7890000001</v>
          </cell>
          <cell r="D60">
            <v>2250000.0299999998</v>
          </cell>
          <cell r="E60">
            <v>0</v>
          </cell>
          <cell r="F60">
            <v>41403</v>
          </cell>
          <cell r="G60">
            <v>1285992.93</v>
          </cell>
          <cell r="H60">
            <v>19.758900000000001</v>
          </cell>
          <cell r="I60">
            <v>0.24828484654426575</v>
          </cell>
          <cell r="J60">
            <v>0.24828484654426575</v>
          </cell>
          <cell r="K60">
            <v>1285992.93</v>
          </cell>
          <cell r="L60">
            <v>1.3463078535291981</v>
          </cell>
          <cell r="N60">
            <v>1442527.7845834785</v>
          </cell>
          <cell r="O60">
            <v>3713438.540000001</v>
          </cell>
          <cell r="P60">
            <v>3713438.540000001</v>
          </cell>
          <cell r="R60" t="str">
            <v>Sabal - Certus Bank Portfolio</v>
          </cell>
          <cell r="S60" t="str">
            <v>Commercial NPLs</v>
          </cell>
          <cell r="T60" t="str">
            <v>Multi-Regional</v>
          </cell>
          <cell r="U60" t="str">
            <v>Mixed</v>
          </cell>
          <cell r="V60" t="str">
            <v>Loan Portfolios</v>
          </cell>
        </row>
        <row r="61">
          <cell r="A61" t="str">
            <v>SABAL COMMERCIAL LENDING/G</v>
          </cell>
          <cell r="B61" t="str">
            <v>SABAL COMMERCIAL LENDING</v>
          </cell>
          <cell r="C61">
            <v>1170997.6100000001</v>
          </cell>
          <cell r="D61">
            <v>1170897.6100000001</v>
          </cell>
          <cell r="E61">
            <v>0</v>
          </cell>
          <cell r="F61">
            <v>41591</v>
          </cell>
          <cell r="G61">
            <v>-2347.0300000000002</v>
          </cell>
          <cell r="H61">
            <v>13.578099999999999</v>
          </cell>
          <cell r="I61">
            <v>-2.7852125465869905E-3</v>
          </cell>
          <cell r="J61">
            <v>-2.7852125465869905E-3</v>
          </cell>
          <cell r="K61">
            <v>-2347.0299999998533</v>
          </cell>
          <cell r="L61">
            <v>0.99799552927607815</v>
          </cell>
          <cell r="N61">
            <v>7332510.8815905647</v>
          </cell>
          <cell r="O61">
            <v>1170897.6200000003</v>
          </cell>
          <cell r="P61">
            <v>1170897.6200000003</v>
          </cell>
          <cell r="R61" t="str">
            <v>Sabal - Commercial Lending Platform</v>
          </cell>
          <cell r="S61" t="str">
            <v>Commercial</v>
          </cell>
          <cell r="T61" t="str">
            <v>Multi-Regional</v>
          </cell>
          <cell r="U61" t="str">
            <v>Mixed</v>
          </cell>
          <cell r="V61" t="str">
            <v>Equity</v>
          </cell>
        </row>
        <row r="62">
          <cell r="A62" t="str">
            <v>SABAL - SLATE/G</v>
          </cell>
          <cell r="B62" t="str">
            <v>SABAL CW 2 PORTFOLIO (SLATE)</v>
          </cell>
          <cell r="C62">
            <v>17660802.109999999</v>
          </cell>
          <cell r="D62">
            <v>17660802.109999999</v>
          </cell>
          <cell r="E62">
            <v>0</v>
          </cell>
          <cell r="F62">
            <v>41675</v>
          </cell>
          <cell r="G62">
            <v>111585.37999999999</v>
          </cell>
          <cell r="H62">
            <v>10.8164</v>
          </cell>
          <cell r="I62">
            <v>6.9781750440597538E-3</v>
          </cell>
          <cell r="J62">
            <v>6.9781750440597538E-3</v>
          </cell>
          <cell r="K62">
            <v>111585.38000000641</v>
          </cell>
          <cell r="L62">
            <v>1.0060067572998359</v>
          </cell>
          <cell r="N62">
            <v>30831811.825607546</v>
          </cell>
          <cell r="O62">
            <v>18576642.009999994</v>
          </cell>
          <cell r="P62">
            <v>18576642.009999994</v>
          </cell>
          <cell r="R62" t="str">
            <v>Sabal - CW Loan Portfolio #2</v>
          </cell>
          <cell r="S62" t="str">
            <v>Commercial NPLs</v>
          </cell>
          <cell r="T62" t="str">
            <v>Multi-Regional</v>
          </cell>
          <cell r="U62" t="str">
            <v>Mixed</v>
          </cell>
          <cell r="V62" t="str">
            <v>Loan Portfolios</v>
          </cell>
        </row>
        <row r="63">
          <cell r="A63" t="str">
            <v>SABAL - EVERBANK/G</v>
          </cell>
          <cell r="B63" t="str">
            <v>SABAL EVERBANK PORTFOLIO (PINE)</v>
          </cell>
          <cell r="C63">
            <v>24696460.903999999</v>
          </cell>
          <cell r="D63">
            <v>26282926.5</v>
          </cell>
          <cell r="E63">
            <v>0</v>
          </cell>
          <cell r="F63">
            <v>41628</v>
          </cell>
          <cell r="G63">
            <v>1571097.56</v>
          </cell>
          <cell r="H63">
            <v>12.361599999999999</v>
          </cell>
          <cell r="I63">
            <v>6.2544313073158261E-2</v>
          </cell>
          <cell r="J63">
            <v>6.2544313073158261E-2</v>
          </cell>
          <cell r="K63">
            <v>1571097.5599999838</v>
          </cell>
          <cell r="L63">
            <v>1.0636166678050272</v>
          </cell>
          <cell r="N63">
            <v>26491067.148281556</v>
          </cell>
          <cell r="O63">
            <v>24696319.600000001</v>
          </cell>
          <cell r="P63">
            <v>24696319.600000001</v>
          </cell>
          <cell r="R63" t="str">
            <v>Sabal - Everbank Portfolio</v>
          </cell>
          <cell r="S63" t="str">
            <v>Commercial NPLs</v>
          </cell>
          <cell r="T63" t="str">
            <v>Multi-Regional</v>
          </cell>
          <cell r="U63" t="str">
            <v>Mixed</v>
          </cell>
          <cell r="V63" t="str">
            <v>Loan Portfolios</v>
          </cell>
        </row>
        <row r="64">
          <cell r="A64" t="str">
            <v>SABAL - FIRST BANK/G</v>
          </cell>
          <cell r="B64" t="str">
            <v>SABAL FIRST BANK OF NORTH CAROLINA</v>
          </cell>
          <cell r="C64">
            <v>3864005.8739999998</v>
          </cell>
          <cell r="D64">
            <v>5916692.3200000003</v>
          </cell>
          <cell r="E64">
            <v>0</v>
          </cell>
          <cell r="F64">
            <v>41297</v>
          </cell>
          <cell r="G64">
            <v>2739992.79</v>
          </cell>
          <cell r="H64">
            <v>23.2438</v>
          </cell>
          <cell r="I64">
            <v>0.24429841637611385</v>
          </cell>
          <cell r="J64">
            <v>0.24429841637611385</v>
          </cell>
          <cell r="K64">
            <v>2739992.7900000019</v>
          </cell>
          <cell r="L64">
            <v>1.4635608554648982</v>
          </cell>
          <cell r="N64">
            <v>872716.59054513811</v>
          </cell>
          <cell r="O64">
            <v>5910750.9999999991</v>
          </cell>
          <cell r="P64">
            <v>5910750.9999999991</v>
          </cell>
          <cell r="R64" t="str">
            <v>Sabal - First Bank of North Carolina Portfolio</v>
          </cell>
          <cell r="S64" t="str">
            <v>Commercial NPLs</v>
          </cell>
          <cell r="T64" t="str">
            <v>Multi-Regional</v>
          </cell>
          <cell r="U64" t="str">
            <v>Mixed</v>
          </cell>
          <cell r="V64" t="str">
            <v>Loan Portfolios</v>
          </cell>
        </row>
        <row r="65">
          <cell r="A65" t="str">
            <v>SABAL - FIRST SOUTH BANK/G</v>
          </cell>
          <cell r="B65" t="str">
            <v>SABAL FIRST SOUTH BANK</v>
          </cell>
          <cell r="C65">
            <v>9221847.4250000007</v>
          </cell>
          <cell r="D65">
            <v>13439999.99</v>
          </cell>
          <cell r="E65">
            <v>0</v>
          </cell>
          <cell r="F65">
            <v>41327</v>
          </cell>
          <cell r="G65">
            <v>4588193.95</v>
          </cell>
          <cell r="H65">
            <v>22.2575</v>
          </cell>
          <cell r="I65">
            <v>0.1888063848018646</v>
          </cell>
          <cell r="J65">
            <v>0.1888063848018646</v>
          </cell>
          <cell r="K65">
            <v>4588193.9500000048</v>
          </cell>
          <cell r="L65">
            <v>1.3299267091319429</v>
          </cell>
          <cell r="N65">
            <v>3463570.2626052205</v>
          </cell>
          <cell r="O65">
            <v>13906706.619999997</v>
          </cell>
          <cell r="P65">
            <v>13906706.619999997</v>
          </cell>
          <cell r="R65" t="str">
            <v>Sabal - First South Bank Portfolio</v>
          </cell>
          <cell r="S65" t="str">
            <v>Commercial NPLs</v>
          </cell>
          <cell r="T65" t="str">
            <v>Multi-Regional</v>
          </cell>
          <cell r="U65" t="str">
            <v>Mixed</v>
          </cell>
          <cell r="V65" t="str">
            <v>Loan Portfolios</v>
          </cell>
        </row>
        <row r="66">
          <cell r="A66" t="str">
            <v>SABAL - ORIX PORTFOLIO/G</v>
          </cell>
          <cell r="B66" t="str">
            <v>SABAL ORIX PORTFOLIO (MAROON)</v>
          </cell>
          <cell r="C66">
            <v>3653604.3220000002</v>
          </cell>
          <cell r="D66">
            <v>3699999.99</v>
          </cell>
          <cell r="E66">
            <v>0</v>
          </cell>
          <cell r="F66">
            <v>41446</v>
          </cell>
          <cell r="G66">
            <v>959620.51</v>
          </cell>
          <cell r="H66">
            <v>18.345199999999998</v>
          </cell>
          <cell r="I66">
            <v>0.14350978732109068</v>
          </cell>
          <cell r="J66">
            <v>0.14350978732109068</v>
          </cell>
          <cell r="K66">
            <v>959620.50999999791</v>
          </cell>
          <cell r="L66">
            <v>1.2050534741790666</v>
          </cell>
          <cell r="N66">
            <v>5436010.870143746</v>
          </cell>
          <cell r="O66">
            <v>4679854.9200000018</v>
          </cell>
          <cell r="P66">
            <v>4679854.9200000018</v>
          </cell>
          <cell r="R66" t="str">
            <v>Sabal - Orix Bank Portfolio</v>
          </cell>
          <cell r="S66" t="str">
            <v>Commercial NPLs</v>
          </cell>
          <cell r="T66" t="str">
            <v>Multi-Regional</v>
          </cell>
          <cell r="U66" t="str">
            <v>Mixed</v>
          </cell>
          <cell r="V66" t="str">
            <v>Loan Portfolios</v>
          </cell>
        </row>
        <row r="67">
          <cell r="A67" t="str">
            <v>SABAL - ORRSTOWN/G</v>
          </cell>
          <cell r="B67" t="str">
            <v>SABAL ORRSTOWN</v>
          </cell>
          <cell r="C67">
            <v>5311835.99</v>
          </cell>
          <cell r="D67">
            <v>8142943.8300000001</v>
          </cell>
          <cell r="E67">
            <v>0</v>
          </cell>
          <cell r="F67">
            <v>41263</v>
          </cell>
          <cell r="G67">
            <v>3226034.67</v>
          </cell>
          <cell r="H67">
            <v>24.361599999999999</v>
          </cell>
          <cell r="I67">
            <v>0.23880414366722102</v>
          </cell>
          <cell r="J67">
            <v>0.23880414366722102</v>
          </cell>
          <cell r="K67">
            <v>3226034.669999999</v>
          </cell>
          <cell r="L67">
            <v>1.4897441474271556</v>
          </cell>
          <cell r="N67">
            <v>3976266.6016846616</v>
          </cell>
          <cell r="O67">
            <v>6587183.7100000009</v>
          </cell>
          <cell r="P67">
            <v>6587183.7100000009</v>
          </cell>
          <cell r="R67" t="str">
            <v>Sabal - Orrstown Bank Portfolio</v>
          </cell>
          <cell r="S67" t="str">
            <v>Commercial NPLs</v>
          </cell>
          <cell r="T67" t="str">
            <v>Multi-Regional</v>
          </cell>
          <cell r="U67" t="str">
            <v>Mixed</v>
          </cell>
          <cell r="V67" t="str">
            <v>Loan Portfolios</v>
          </cell>
        </row>
        <row r="68">
          <cell r="A68" t="str">
            <v>SABAL REGIONS BANK 2/G</v>
          </cell>
          <cell r="B68" t="str">
            <v>SABAL REGIONS BANK 2 (SCARLET)</v>
          </cell>
          <cell r="C68">
            <v>3209877.6860000002</v>
          </cell>
          <cell r="D68">
            <v>4125000.29</v>
          </cell>
          <cell r="E68">
            <v>0</v>
          </cell>
          <cell r="F68">
            <v>41179</v>
          </cell>
          <cell r="G68">
            <v>1320261.6100000001</v>
          </cell>
          <cell r="H68">
            <v>27.1233</v>
          </cell>
          <cell r="I68">
            <v>0.11898061633110046</v>
          </cell>
          <cell r="J68">
            <v>0.11898061633110046</v>
          </cell>
          <cell r="K68">
            <v>1320261.6100000008</v>
          </cell>
          <cell r="L68">
            <v>1.2409377621469682</v>
          </cell>
          <cell r="N68">
            <v>1874022.0963062169</v>
          </cell>
          <cell r="O68">
            <v>5479679.0599999987</v>
          </cell>
          <cell r="P68">
            <v>5479679.0599999987</v>
          </cell>
          <cell r="R68" t="str">
            <v>Sabal - Regions Bank Portfolio #2</v>
          </cell>
          <cell r="S68" t="str">
            <v>Commercial NPLs</v>
          </cell>
          <cell r="T68" t="str">
            <v>Multi-Regional</v>
          </cell>
          <cell r="U68" t="str">
            <v>Mixed</v>
          </cell>
          <cell r="V68" t="str">
            <v>Loan Portfolios</v>
          </cell>
        </row>
        <row r="69">
          <cell r="A69" t="str">
            <v>SABAL - SYNOVUS/G</v>
          </cell>
          <cell r="B69" t="str">
            <v>SABAL SYNOVUS</v>
          </cell>
          <cell r="C69">
            <v>7697369.2879999997</v>
          </cell>
          <cell r="D69">
            <v>10021416.25</v>
          </cell>
          <cell r="E69">
            <v>0</v>
          </cell>
          <cell r="F69">
            <v>41253</v>
          </cell>
          <cell r="G69">
            <v>2780613.03</v>
          </cell>
          <cell r="H69">
            <v>24.6904</v>
          </cell>
          <cell r="I69">
            <v>0.10527779459953307</v>
          </cell>
          <cell r="J69">
            <v>0.10527779459953307</v>
          </cell>
          <cell r="K69">
            <v>2780613.0299999919</v>
          </cell>
          <cell r="L69">
            <v>1.1888247451095186</v>
          </cell>
          <cell r="N69">
            <v>6806702.5605317242</v>
          </cell>
          <cell r="O69">
            <v>14725893.200000003</v>
          </cell>
          <cell r="P69">
            <v>14725893.200000003</v>
          </cell>
          <cell r="R69" t="str">
            <v>Sabal - Synovus Bank Portfolio</v>
          </cell>
          <cell r="S69" t="str">
            <v>Commercial NPLs</v>
          </cell>
          <cell r="T69" t="str">
            <v>Multi-Regional</v>
          </cell>
          <cell r="U69" t="str">
            <v>Mixed</v>
          </cell>
          <cell r="V69" t="str">
            <v>Loan Portfolios</v>
          </cell>
        </row>
        <row r="70">
          <cell r="A70" t="str">
            <v>SABAL - WELLS FARGO BANK PORTFOLIO/G</v>
          </cell>
          <cell r="B70" t="str">
            <v>SABAL WELLS FARGO BANK PORTFOLIO (AMBER)</v>
          </cell>
          <cell r="C70">
            <v>3143474.0460000001</v>
          </cell>
          <cell r="D70">
            <v>3799999.97</v>
          </cell>
          <cell r="E70">
            <v>0</v>
          </cell>
          <cell r="F70">
            <v>41416</v>
          </cell>
          <cell r="G70">
            <v>1450023.98</v>
          </cell>
          <cell r="H70">
            <v>19.331499999999998</v>
          </cell>
          <cell r="I70">
            <v>0.15853911042213442</v>
          </cell>
          <cell r="J70">
            <v>0.15853911042213442</v>
          </cell>
          <cell r="K70">
            <v>1450023.9800000009</v>
          </cell>
          <cell r="L70">
            <v>1.2481271297511627</v>
          </cell>
          <cell r="N70">
            <v>937600.92749722837</v>
          </cell>
          <cell r="O70">
            <v>5843875.2000000002</v>
          </cell>
          <cell r="P70">
            <v>5843875.2000000002</v>
          </cell>
          <cell r="R70" t="str">
            <v>Sabal - Wells Fargo Bank Portfolio</v>
          </cell>
          <cell r="S70" t="str">
            <v>Commercial NPLs</v>
          </cell>
          <cell r="T70" t="str">
            <v>Multi-Regional</v>
          </cell>
          <cell r="U70" t="str">
            <v>Mixed</v>
          </cell>
          <cell r="V70" t="str">
            <v>Loan Portfolios</v>
          </cell>
        </row>
        <row r="71">
          <cell r="A71" t="str">
            <v>SAVI TECH/G</v>
          </cell>
          <cell r="B71" t="str">
            <v>SAVI TECH CENTER</v>
          </cell>
          <cell r="C71">
            <v>15943881.449999999</v>
          </cell>
          <cell r="D71">
            <v>26500000.010000002</v>
          </cell>
          <cell r="E71">
            <v>0</v>
          </cell>
          <cell r="F71">
            <v>41565</v>
          </cell>
          <cell r="G71">
            <v>10972495.189999999</v>
          </cell>
          <cell r="H71">
            <v>14.4329</v>
          </cell>
          <cell r="I71">
            <v>0.55308279395103466</v>
          </cell>
          <cell r="J71">
            <v>0.55308279395103466</v>
          </cell>
          <cell r="K71">
            <v>10972495.18999999</v>
          </cell>
          <cell r="L71">
            <v>1.6881990464062708</v>
          </cell>
          <cell r="N71">
            <v>31001551.050000001</v>
          </cell>
          <cell r="O71">
            <v>15943781.449999999</v>
          </cell>
          <cell r="P71">
            <v>15943781.449999999</v>
          </cell>
          <cell r="R71" t="str">
            <v>Savi Technology Center</v>
          </cell>
          <cell r="S71" t="str">
            <v>Commercial</v>
          </cell>
          <cell r="T71" t="str">
            <v>Pacific</v>
          </cell>
          <cell r="U71" t="str">
            <v>Office</v>
          </cell>
          <cell r="V71" t="str">
            <v>Recapitalized Equity</v>
          </cell>
        </row>
        <row r="72">
          <cell r="A72" t="str">
            <v>SAWGRASS/G</v>
          </cell>
          <cell r="B72" t="str">
            <v>SAWGRASS TECHNOLOGY PARK</v>
          </cell>
          <cell r="C72">
            <v>18521453.280000001</v>
          </cell>
          <cell r="D72">
            <v>26300000</v>
          </cell>
          <cell r="E72">
            <v>0</v>
          </cell>
          <cell r="F72">
            <v>41414</v>
          </cell>
          <cell r="G72">
            <v>7757094.3200000003</v>
          </cell>
          <cell r="H72">
            <v>19.397200000000002</v>
          </cell>
          <cell r="I72">
            <v>0.24129776358604429</v>
          </cell>
          <cell r="J72">
            <v>0.24134346842765808</v>
          </cell>
          <cell r="K72">
            <v>7758424.6300000157</v>
          </cell>
          <cell r="L72">
            <v>1.41889080719544</v>
          </cell>
          <cell r="N72">
            <v>33810029.352000006</v>
          </cell>
          <cell r="O72">
            <v>18521353.289999999</v>
          </cell>
          <cell r="P72">
            <v>18521353.289999999</v>
          </cell>
          <cell r="R72" t="str">
            <v>Sawgrass Technology Park</v>
          </cell>
          <cell r="S72" t="str">
            <v>Commercial</v>
          </cell>
          <cell r="T72" t="str">
            <v>Southeast</v>
          </cell>
          <cell r="U72" t="str">
            <v>Office</v>
          </cell>
          <cell r="V72" t="str">
            <v>Recapitalized Equity</v>
          </cell>
        </row>
        <row r="73">
          <cell r="A73" t="str">
            <v>SCOTTSDALE/G</v>
          </cell>
          <cell r="B73" t="str">
            <v>SCOTTSDALE GALLERIA</v>
          </cell>
          <cell r="C73">
            <v>15305022.92</v>
          </cell>
          <cell r="D73">
            <v>50399999.979999997</v>
          </cell>
          <cell r="E73">
            <v>0</v>
          </cell>
          <cell r="F73">
            <v>41542</v>
          </cell>
          <cell r="G73">
            <v>35038095.920000002</v>
          </cell>
          <cell r="H73">
            <v>15.189</v>
          </cell>
          <cell r="I73">
            <v>1.5576229214668273</v>
          </cell>
          <cell r="J73">
            <v>1.5576229214668273</v>
          </cell>
          <cell r="K73">
            <v>35038095.920000002</v>
          </cell>
          <cell r="L73">
            <v>3.2893350150170733</v>
          </cell>
          <cell r="N73">
            <v>41268954.400000006</v>
          </cell>
          <cell r="O73">
            <v>15304922.91</v>
          </cell>
          <cell r="P73">
            <v>15304922.91</v>
          </cell>
          <cell r="R73" t="str">
            <v>Scottsdale Galleria</v>
          </cell>
          <cell r="S73" t="str">
            <v>Commercial</v>
          </cell>
          <cell r="T73" t="str">
            <v>Mountain</v>
          </cell>
          <cell r="U73" t="str">
            <v>Office</v>
          </cell>
          <cell r="V73" t="str">
            <v>Recapitalized Equity</v>
          </cell>
        </row>
        <row r="74">
          <cell r="A74" t="str">
            <v>SELENE FIN/G</v>
          </cell>
          <cell r="B74" t="str">
            <v>SELENE FINANCE</v>
          </cell>
          <cell r="C74">
            <v>5271351.5750000002</v>
          </cell>
          <cell r="D74">
            <v>5271332.92</v>
          </cell>
          <cell r="E74">
            <v>0</v>
          </cell>
          <cell r="F74">
            <v>41673</v>
          </cell>
          <cell r="G74">
            <v>-22822.28</v>
          </cell>
          <cell r="H74">
            <v>10.882199999999999</v>
          </cell>
          <cell r="I74">
            <v>-7.6281073191807984E-3</v>
          </cell>
          <cell r="J74">
            <v>-7.6281073191807984E-3</v>
          </cell>
          <cell r="K74">
            <v>-22822.280000001367</v>
          </cell>
          <cell r="L74">
            <v>0.99566938818617567</v>
          </cell>
          <cell r="N74">
            <v>0</v>
          </cell>
          <cell r="O74">
            <v>5269989.78</v>
          </cell>
          <cell r="P74">
            <v>5269989.78</v>
          </cell>
          <cell r="R74" t="str">
            <v>Selene Finance</v>
          </cell>
          <cell r="S74" t="str">
            <v>Residential</v>
          </cell>
          <cell r="T74" t="str">
            <v>Multi-Regional</v>
          </cell>
          <cell r="U74" t="str">
            <v>Residential</v>
          </cell>
          <cell r="V74" t="str">
            <v>Equity</v>
          </cell>
        </row>
        <row r="75">
          <cell r="A75" t="str">
            <v>SIMPLY SELF STORAGE III/G</v>
          </cell>
          <cell r="B75" t="str">
            <v>SIMPLY SELF STORAGE III</v>
          </cell>
          <cell r="C75">
            <v>11891317.869999999</v>
          </cell>
          <cell r="D75">
            <v>11891317.869999999</v>
          </cell>
          <cell r="E75">
            <v>0</v>
          </cell>
          <cell r="F75">
            <v>41789</v>
          </cell>
          <cell r="G75">
            <v>0.02</v>
          </cell>
          <cell r="H75">
            <v>7.0685000000000002</v>
          </cell>
          <cell r="I75">
            <v>0</v>
          </cell>
          <cell r="J75">
            <v>2.9802322387695314E-9</v>
          </cell>
          <cell r="K75">
            <v>2.0000005140900612E-2</v>
          </cell>
          <cell r="L75">
            <v>1.0000000016818997</v>
          </cell>
          <cell r="N75">
            <v>28275000</v>
          </cell>
          <cell r="O75">
            <v>11891317.849999996</v>
          </cell>
          <cell r="P75">
            <v>11891317.849999996</v>
          </cell>
          <cell r="R75" t="str">
            <v>Simply Self Storage III</v>
          </cell>
          <cell r="S75" t="str">
            <v>Commercial</v>
          </cell>
          <cell r="T75" t="str">
            <v>Northeast</v>
          </cell>
          <cell r="U75" t="str">
            <v>Self-Storage</v>
          </cell>
          <cell r="V75" t="str">
            <v>Recapitalized Equity</v>
          </cell>
        </row>
        <row r="76">
          <cell r="A76" t="str">
            <v>SLC GATEWAY/G</v>
          </cell>
          <cell r="B76" t="str">
            <v>SLC GATEWAY CENTER</v>
          </cell>
          <cell r="C76">
            <v>25438294.149999999</v>
          </cell>
          <cell r="D76">
            <v>29300000</v>
          </cell>
          <cell r="E76">
            <v>0</v>
          </cell>
          <cell r="F76">
            <v>41472</v>
          </cell>
          <cell r="G76">
            <v>8851039.8000000007</v>
          </cell>
          <cell r="H76">
            <v>17.490400000000001</v>
          </cell>
          <cell r="I76">
            <v>0.24226263165473938</v>
          </cell>
          <cell r="J76">
            <v>0.24226263165473938</v>
          </cell>
          <cell r="K76">
            <v>8851039.7999999896</v>
          </cell>
          <cell r="L76">
            <v>1.347942929882836</v>
          </cell>
          <cell r="N76">
            <v>47172494.700000003</v>
          </cell>
          <cell r="O76">
            <v>25438194.140000001</v>
          </cell>
          <cell r="P76">
            <v>25438194.140000001</v>
          </cell>
          <cell r="R76" t="str">
            <v>SLC Gateway</v>
          </cell>
          <cell r="S76" t="str">
            <v>Commercial</v>
          </cell>
          <cell r="T76" t="str">
            <v>Mountain</v>
          </cell>
          <cell r="U76" t="str">
            <v>Office</v>
          </cell>
          <cell r="V76" t="str">
            <v>Equity</v>
          </cell>
        </row>
        <row r="77">
          <cell r="A77" t="str">
            <v>SOCAL BIOMEDICAL PARKS/G</v>
          </cell>
          <cell r="B77" t="str">
            <v>SOCAL BIOMEDICAL PARKS LLC</v>
          </cell>
          <cell r="C77">
            <v>39329343</v>
          </cell>
          <cell r="D77">
            <v>39329343</v>
          </cell>
          <cell r="E77">
            <v>0</v>
          </cell>
          <cell r="F77">
            <v>41960</v>
          </cell>
          <cell r="G77">
            <v>0</v>
          </cell>
          <cell r="H77">
            <v>1.4466000000000001</v>
          </cell>
          <cell r="I77">
            <v>0</v>
          </cell>
          <cell r="J77">
            <v>-2.9802322387695314E-9</v>
          </cell>
          <cell r="K77">
            <v>-3.7252902984619141E-9</v>
          </cell>
          <cell r="L77">
            <v>1</v>
          </cell>
          <cell r="N77">
            <v>66061187.5</v>
          </cell>
          <cell r="O77">
            <v>39329343</v>
          </cell>
          <cell r="P77">
            <v>39329343</v>
          </cell>
          <cell r="R77" t="str">
            <v>SoCal Biomedical Parks</v>
          </cell>
          <cell r="S77" t="str">
            <v>Commercial</v>
          </cell>
          <cell r="T77" t="str">
            <v>Pacific</v>
          </cell>
          <cell r="U77" t="str">
            <v>Mixed</v>
          </cell>
          <cell r="V77" t="str">
            <v>Equity</v>
          </cell>
        </row>
        <row r="78">
          <cell r="A78" t="str">
            <v>STORE/G</v>
          </cell>
          <cell r="B78" t="str">
            <v>STORE CAPITAL CORP (fka STORE HOLDING COMPANY LLC)</v>
          </cell>
          <cell r="C78">
            <v>26.687999999999999</v>
          </cell>
          <cell r="D78">
            <v>147906267.72999999</v>
          </cell>
          <cell r="E78">
            <v>792545.4</v>
          </cell>
          <cell r="F78">
            <v>41348</v>
          </cell>
          <cell r="G78">
            <v>54602639.009999998</v>
          </cell>
          <cell r="H78">
            <v>21.5671</v>
          </cell>
          <cell r="I78">
            <v>0.54415984749794</v>
          </cell>
          <cell r="J78">
            <v>0.54415984749794</v>
          </cell>
          <cell r="K78">
            <v>54602639.00999999</v>
          </cell>
          <cell r="L78">
            <v>1.546026908443344</v>
          </cell>
          <cell r="N78">
            <v>108760624.22205286</v>
          </cell>
          <cell r="O78">
            <v>99999905.070000008</v>
          </cell>
          <cell r="P78">
            <v>99999905.070000008</v>
          </cell>
          <cell r="R78" t="str">
            <v>STORE Platform</v>
          </cell>
          <cell r="S78" t="str">
            <v>Corporate</v>
          </cell>
          <cell r="T78" t="str">
            <v>Multi-Regional</v>
          </cell>
          <cell r="U78" t="str">
            <v>Retail</v>
          </cell>
          <cell r="V78" t="str">
            <v>Equity</v>
          </cell>
        </row>
        <row r="79">
          <cell r="A79" t="str">
            <v>SUMMERLIN/G</v>
          </cell>
          <cell r="B79" t="str">
            <v>SUMMERLIN PORTFOLIO</v>
          </cell>
          <cell r="C79">
            <v>8392982.9600000009</v>
          </cell>
          <cell r="D79">
            <v>19100000</v>
          </cell>
          <cell r="E79">
            <v>0</v>
          </cell>
          <cell r="F79">
            <v>41180</v>
          </cell>
          <cell r="G79">
            <v>18883637.77</v>
          </cell>
          <cell r="H79">
            <v>27.090399999999999</v>
          </cell>
          <cell r="I79">
            <v>0.32955479025840761</v>
          </cell>
          <cell r="J79">
            <v>0.32958491444587701</v>
          </cell>
          <cell r="K79">
            <v>18884846.100000001</v>
          </cell>
          <cell r="L79">
            <v>1.7890813834359924</v>
          </cell>
          <cell r="N79">
            <v>43875000</v>
          </cell>
          <cell r="O79">
            <v>23932697.560000002</v>
          </cell>
          <cell r="P79">
            <v>23932697.560000002</v>
          </cell>
          <cell r="R79" t="str">
            <v>Summerlin Portfolio</v>
          </cell>
          <cell r="S79" t="str">
            <v>Commercial</v>
          </cell>
          <cell r="T79" t="str">
            <v>Mountain</v>
          </cell>
          <cell r="U79" t="str">
            <v>Office</v>
          </cell>
          <cell r="V79" t="str">
            <v>Recapitalized Equity</v>
          </cell>
        </row>
        <row r="80">
          <cell r="A80" t="str">
            <v>TIMBERS RESORTS/G</v>
          </cell>
          <cell r="B80" t="str">
            <v>TIMBERS RESORTS (TIMBERS HOLDINGS LLC)</v>
          </cell>
          <cell r="C80">
            <v>15344232.26</v>
          </cell>
          <cell r="D80">
            <v>15344232.26</v>
          </cell>
          <cell r="E80">
            <v>0</v>
          </cell>
          <cell r="F80">
            <v>41866</v>
          </cell>
          <cell r="G80">
            <v>-4261.21</v>
          </cell>
          <cell r="H80">
            <v>4.5369999999999999</v>
          </cell>
          <cell r="I80">
            <v>-7.3421299457550044E-4</v>
          </cell>
          <cell r="J80">
            <v>-7.3421299457550044E-4</v>
          </cell>
          <cell r="K80">
            <v>-4261.2099999971688</v>
          </cell>
          <cell r="L80">
            <v>0.99972229239444543</v>
          </cell>
          <cell r="N80">
            <v>0</v>
          </cell>
          <cell r="O80">
            <v>15344232.26</v>
          </cell>
          <cell r="P80">
            <v>15344232.26</v>
          </cell>
          <cell r="R80" t="str">
            <v>Timbers Resorts</v>
          </cell>
          <cell r="S80" t="str">
            <v>Corporate</v>
          </cell>
          <cell r="T80" t="str">
            <v>Multi-Regional</v>
          </cell>
          <cell r="U80" t="str">
            <v>Hotel/Gaming/Leisure</v>
          </cell>
          <cell r="V80" t="str">
            <v>Equity</v>
          </cell>
        </row>
        <row r="81">
          <cell r="A81" t="str">
            <v>TRITON TOWERS/G</v>
          </cell>
          <cell r="B81" t="str">
            <v>TRITON TOWERS ACQUISITIONS PARTNERS LLC</v>
          </cell>
          <cell r="C81">
            <v>16851330.59</v>
          </cell>
          <cell r="D81">
            <v>21700000</v>
          </cell>
          <cell r="E81">
            <v>0</v>
          </cell>
          <cell r="F81">
            <v>41758</v>
          </cell>
          <cell r="G81">
            <v>6191270.4699999997</v>
          </cell>
          <cell r="H81">
            <v>8.0876999999999999</v>
          </cell>
          <cell r="I81">
            <v>0.59718931317329393</v>
          </cell>
          <cell r="J81">
            <v>0.59718931317329393</v>
          </cell>
          <cell r="K81">
            <v>6191270.4699999969</v>
          </cell>
          <cell r="L81">
            <v>1.3674054364391883</v>
          </cell>
          <cell r="N81">
            <v>34000000</v>
          </cell>
          <cell r="O81">
            <v>16851330.59</v>
          </cell>
          <cell r="P81">
            <v>16851330.59</v>
          </cell>
          <cell r="R81" t="str">
            <v>Triton Towers</v>
          </cell>
          <cell r="S81" t="str">
            <v>Commercial</v>
          </cell>
          <cell r="T81" t="str">
            <v>Pacific</v>
          </cell>
          <cell r="U81" t="str">
            <v>Office</v>
          </cell>
          <cell r="V81" t="str">
            <v>Equity</v>
          </cell>
        </row>
        <row r="82">
          <cell r="A82" t="str">
            <v>USA SELF STORAGE/G</v>
          </cell>
          <cell r="B82" t="str">
            <v>USA SELF STORAGE PORTFOLIO</v>
          </cell>
          <cell r="C82">
            <v>14603591.880000001</v>
          </cell>
          <cell r="D82">
            <v>20000000.050000001</v>
          </cell>
          <cell r="E82">
            <v>0</v>
          </cell>
          <cell r="F82">
            <v>41362</v>
          </cell>
          <cell r="G82">
            <v>8727943.4000000004</v>
          </cell>
          <cell r="H82">
            <v>21.1068</v>
          </cell>
          <cell r="I82">
            <v>0.32456342577934272</v>
          </cell>
          <cell r="J82">
            <v>0.32478092312812801</v>
          </cell>
          <cell r="K82">
            <v>8732194.2999999989</v>
          </cell>
          <cell r="L82">
            <v>1.5979483924088564</v>
          </cell>
          <cell r="N82">
            <v>24246601.731484961</v>
          </cell>
          <cell r="O82">
            <v>14603591.9</v>
          </cell>
          <cell r="P82">
            <v>14603591.9</v>
          </cell>
          <cell r="R82" t="str">
            <v>Simply Self Storage I</v>
          </cell>
          <cell r="S82" t="str">
            <v>Commercial</v>
          </cell>
          <cell r="T82" t="str">
            <v>Southeast</v>
          </cell>
          <cell r="U82" t="str">
            <v>Self-Storage</v>
          </cell>
          <cell r="V82" t="str">
            <v>Recapitalized Equity</v>
          </cell>
        </row>
        <row r="83">
          <cell r="A83" t="str">
            <v>VONKARMAN17850/G</v>
          </cell>
          <cell r="B83" t="str">
            <v>VON KARMAN 17850</v>
          </cell>
          <cell r="C83">
            <v>4951833.3600000003</v>
          </cell>
          <cell r="D83">
            <v>6599999.9800000004</v>
          </cell>
          <cell r="E83">
            <v>0</v>
          </cell>
          <cell r="F83">
            <v>41515</v>
          </cell>
          <cell r="G83">
            <v>1644898.7</v>
          </cell>
          <cell r="H83">
            <v>16.076699999999999</v>
          </cell>
          <cell r="I83">
            <v>0.25324754118919368</v>
          </cell>
          <cell r="J83">
            <v>0.25324754118919368</v>
          </cell>
          <cell r="K83">
            <v>1644898.700000002</v>
          </cell>
          <cell r="L83">
            <v>1.3321864447079197</v>
          </cell>
          <cell r="N83">
            <v>0</v>
          </cell>
          <cell r="O83">
            <v>4951733.3600000003</v>
          </cell>
          <cell r="P83">
            <v>4951733.3600000003</v>
          </cell>
          <cell r="R83" t="str">
            <v>Von Karman 2</v>
          </cell>
          <cell r="S83" t="str">
            <v>Commercial</v>
          </cell>
          <cell r="T83" t="str">
            <v>Pacific</v>
          </cell>
          <cell r="U83" t="str">
            <v>Land</v>
          </cell>
          <cell r="V83" t="str">
            <v>Equity</v>
          </cell>
        </row>
        <row r="84">
          <cell r="A84" t="str">
            <v>WATCHMOOR/G</v>
          </cell>
          <cell r="B84" t="str">
            <v>WATCHMOOR</v>
          </cell>
          <cell r="C84">
            <v>7867978.0099999998</v>
          </cell>
          <cell r="D84">
            <v>28847653.239999998</v>
          </cell>
          <cell r="E84">
            <v>0</v>
          </cell>
          <cell r="F84">
            <v>41439</v>
          </cell>
          <cell r="G84">
            <v>16802979.010000002</v>
          </cell>
          <cell r="H84">
            <v>18.575299999999999</v>
          </cell>
          <cell r="I84">
            <v>0.46427662968635564</v>
          </cell>
          <cell r="J84">
            <v>0.45785990357398987</v>
          </cell>
          <cell r="K84">
            <v>16498408.471808836</v>
          </cell>
          <cell r="L84">
            <v>1.6275725041019518</v>
          </cell>
          <cell r="N84">
            <v>0</v>
          </cell>
          <cell r="O84">
            <v>26630601.519999996</v>
          </cell>
          <cell r="P84">
            <v>26289246.842351466</v>
          </cell>
          <cell r="R84" t="str">
            <v>Watchmoor Park</v>
          </cell>
          <cell r="S84" t="str">
            <v>Non-US</v>
          </cell>
          <cell r="T84" t="str">
            <v>Non-US</v>
          </cell>
          <cell r="U84" t="str">
            <v>Office</v>
          </cell>
          <cell r="V84" t="str">
            <v>Recapitalized Equity</v>
          </cell>
        </row>
        <row r="85">
          <cell r="A85" t="str">
            <v>PROJ CHELSEA/G</v>
          </cell>
          <cell r="B85" t="str">
            <v>WINNERSH AKA PROJECT CHELSEA</v>
          </cell>
          <cell r="C85">
            <v>15974775.59</v>
          </cell>
          <cell r="D85">
            <v>43291284.43</v>
          </cell>
          <cell r="E85">
            <v>0</v>
          </cell>
          <cell r="F85">
            <v>41484</v>
          </cell>
          <cell r="G85">
            <v>22281023.07</v>
          </cell>
          <cell r="H85">
            <v>17.0959</v>
          </cell>
          <cell r="I85">
            <v>0.66314889788627629</v>
          </cell>
          <cell r="J85">
            <v>0.47420750260353084</v>
          </cell>
          <cell r="K85">
            <v>18358786.830019798</v>
          </cell>
          <cell r="L85">
            <v>1.7370050319493529</v>
          </cell>
          <cell r="N85">
            <v>72239984.762317747</v>
          </cell>
          <cell r="O85">
            <v>20984541.369999994</v>
          </cell>
          <cell r="P85">
            <v>24909988.445345394</v>
          </cell>
          <cell r="R85" t="str">
            <v>Winnersh</v>
          </cell>
          <cell r="S85" t="str">
            <v>Non-US</v>
          </cell>
          <cell r="T85" t="str">
            <v>Non-US</v>
          </cell>
          <cell r="U85" t="str">
            <v>Mixed</v>
          </cell>
          <cell r="V85" t="str">
            <v>Equity</v>
          </cell>
        </row>
        <row r="86">
          <cell r="A86" t="str">
            <v>PALISADES – LOAN POOLS/G_Suntrust Residential NPL Pool (Stanwich 2012-13) (Normandy 9) Private (USD)</v>
          </cell>
          <cell r="B86" t="str">
            <v>SunTrust Residential NPL Pool</v>
          </cell>
          <cell r="D86">
            <v>11847538.130000001</v>
          </cell>
          <cell r="E86">
            <v>0</v>
          </cell>
          <cell r="F86">
            <v>41176</v>
          </cell>
          <cell r="G86">
            <v>11994118.760000005</v>
          </cell>
          <cell r="H86">
            <v>27.221917808219178</v>
          </cell>
          <cell r="I86">
            <v>0.32386023402214048</v>
          </cell>
          <cell r="J86">
            <v>0.32386023402214048</v>
          </cell>
          <cell r="K86">
            <v>11994118.760000005</v>
          </cell>
          <cell r="L86">
            <v>1.7866453905134323</v>
          </cell>
          <cell r="N86">
            <v>12602563.18373337</v>
          </cell>
          <cell r="O86">
            <v>15247173.509999996</v>
          </cell>
          <cell r="P86">
            <v>15247173.509999996</v>
          </cell>
          <cell r="R86" t="str">
            <v>SunTrust Residential NPL Pool</v>
          </cell>
          <cell r="S86" t="str">
            <v>Residential NPLs</v>
          </cell>
          <cell r="T86" t="str">
            <v>Multi-Regional</v>
          </cell>
          <cell r="U86" t="str">
            <v>Residential</v>
          </cell>
          <cell r="V86" t="str">
            <v>Loan Portfolios</v>
          </cell>
        </row>
        <row r="87">
          <cell r="A87" t="str">
            <v>PALISADES – LOAN POOLS/G_BankUnited (Stanwich 2012-19) (Normandy 14) Private (USD)</v>
          </cell>
          <cell r="B87" t="str">
            <v>BankUnited Residential NPL Pool</v>
          </cell>
          <cell r="D87">
            <v>9180777.0800000001</v>
          </cell>
          <cell r="E87">
            <v>0</v>
          </cell>
          <cell r="F87">
            <v>41241</v>
          </cell>
          <cell r="G87">
            <v>4132437.4300000053</v>
          </cell>
          <cell r="H87">
            <v>25.084931506849315</v>
          </cell>
          <cell r="I87">
            <v>0.32261465191841121</v>
          </cell>
          <cell r="J87">
            <v>0.32261465191841121</v>
          </cell>
          <cell r="K87">
            <v>4132437.4300000053</v>
          </cell>
          <cell r="L87">
            <v>1.7528113809184649</v>
          </cell>
          <cell r="N87">
            <v>2671402.9957231688</v>
          </cell>
          <cell r="O87">
            <v>5489339.7399999984</v>
          </cell>
          <cell r="P87">
            <v>5489339.7399999984</v>
          </cell>
          <cell r="R87" t="str">
            <v>BankUnited Residential NPL Pool</v>
          </cell>
          <cell r="S87" t="str">
            <v>Residential NPLs</v>
          </cell>
          <cell r="T87" t="str">
            <v>Multi-Regional</v>
          </cell>
          <cell r="U87" t="str">
            <v>Residential</v>
          </cell>
          <cell r="V87" t="str">
            <v>Loan Portfolios</v>
          </cell>
        </row>
        <row r="88">
          <cell r="A88" t="str">
            <v>PALISADES – LOAN POOLS/G_Barclays Residential NPL Pool 2 (Stanwich 2012-16) (Normandy 11) Private (USD)</v>
          </cell>
          <cell r="B88" t="str">
            <v>Barclays Residential NPL Pool #2</v>
          </cell>
          <cell r="D88">
            <v>5426735.75</v>
          </cell>
          <cell r="E88">
            <v>0</v>
          </cell>
          <cell r="F88">
            <v>41243</v>
          </cell>
          <cell r="G88">
            <v>2586289.0700000003</v>
          </cell>
          <cell r="H88">
            <v>25.019178082191779</v>
          </cell>
          <cell r="I88">
            <v>0.35430437922477731</v>
          </cell>
          <cell r="J88">
            <v>0.35430437922477731</v>
          </cell>
          <cell r="K88">
            <v>2586289.0700000003</v>
          </cell>
          <cell r="L88">
            <v>1.8159618569551836</v>
          </cell>
          <cell r="N88">
            <v>904541.18041670579</v>
          </cell>
          <cell r="O88">
            <v>3169620.06</v>
          </cell>
          <cell r="P88">
            <v>3169620.06</v>
          </cell>
          <cell r="R88" t="str">
            <v>Barclays Residential NPL Pool #2</v>
          </cell>
          <cell r="S88" t="str">
            <v>Residential NPLs</v>
          </cell>
          <cell r="T88" t="str">
            <v>Multi-Regional</v>
          </cell>
          <cell r="U88" t="str">
            <v>Residential</v>
          </cell>
          <cell r="V88" t="str">
            <v>Loan Portfolios</v>
          </cell>
        </row>
        <row r="89">
          <cell r="A89" t="str">
            <v>PALISADES – LOAN POOLS/G_CITI Residential NPL Pool 6 (Stanwich 2012-18) (Normandy 13) Private (USD)</v>
          </cell>
          <cell r="B89" t="str">
            <v>Citi Residential NPL Pool #6</v>
          </cell>
          <cell r="D89">
            <v>1920914.29</v>
          </cell>
          <cell r="E89">
            <v>0</v>
          </cell>
          <cell r="F89">
            <v>41263</v>
          </cell>
          <cell r="G89">
            <v>383497.08000000077</v>
          </cell>
          <cell r="H89">
            <v>24.361643835616441</v>
          </cell>
          <cell r="I89">
            <v>0.11629129052162168</v>
          </cell>
          <cell r="J89">
            <v>0.11629129052162168</v>
          </cell>
          <cell r="K89">
            <v>383497.08000000077</v>
          </cell>
          <cell r="L89">
            <v>1.2474292613711264</v>
          </cell>
          <cell r="N89">
            <v>1507654.3110130827</v>
          </cell>
          <cell r="O89">
            <v>1549926.1399999992</v>
          </cell>
          <cell r="P89">
            <v>1549926.1399999992</v>
          </cell>
          <cell r="R89" t="str">
            <v>Citi Residential NPL Pool #6</v>
          </cell>
          <cell r="S89" t="str">
            <v>Residential NPLs</v>
          </cell>
          <cell r="T89" t="str">
            <v>Multi-Regional</v>
          </cell>
          <cell r="U89" t="str">
            <v>Residential</v>
          </cell>
          <cell r="V89" t="str">
            <v>Loan Portfolios</v>
          </cell>
        </row>
        <row r="90">
          <cell r="A90" t="str">
            <v>PALISADES – LOAN POOLS/G_HUD Residential NPL Pool 1 (Stanwich 2013-1) (Normandy 15) Private (USD)</v>
          </cell>
          <cell r="B90" t="str">
            <v>HUD Residential NPL Pool #1</v>
          </cell>
          <cell r="D90">
            <v>5763872</v>
          </cell>
          <cell r="E90">
            <v>0</v>
          </cell>
          <cell r="F90">
            <v>41313</v>
          </cell>
          <cell r="G90">
            <v>1454646.8100000015</v>
          </cell>
          <cell r="H90">
            <v>22.717808219178082</v>
          </cell>
          <cell r="I90">
            <v>0.17701987624168397</v>
          </cell>
          <cell r="J90">
            <v>0.17701987624168397</v>
          </cell>
          <cell r="K90">
            <v>1454646.8100000015</v>
          </cell>
          <cell r="L90">
            <v>1.3391525904277068</v>
          </cell>
          <cell r="N90">
            <v>6627647.5491008386</v>
          </cell>
          <cell r="O90">
            <v>4289062.9499999993</v>
          </cell>
          <cell r="P90">
            <v>4289062.9499999993</v>
          </cell>
          <cell r="R90" t="str">
            <v>HUD Residential NPL Pool #1</v>
          </cell>
          <cell r="S90" t="str">
            <v>Residential NPLs</v>
          </cell>
          <cell r="T90" t="str">
            <v>Multi-Regional</v>
          </cell>
          <cell r="U90" t="str">
            <v>Residential</v>
          </cell>
          <cell r="V90" t="str">
            <v>Loan Portfolios</v>
          </cell>
        </row>
        <row r="91">
          <cell r="A91" t="str">
            <v>PALISADES – LOAN POOLS/G_HUD Residential NPL Pool 2 (Stanwich 2013-4) (Normandy 22) Private (USD)</v>
          </cell>
          <cell r="B91" t="str">
            <v>HUD Residential NPL Pool #2</v>
          </cell>
          <cell r="D91">
            <v>6237005.0399999991</v>
          </cell>
          <cell r="E91">
            <v>0</v>
          </cell>
          <cell r="F91">
            <v>41410</v>
          </cell>
          <cell r="G91">
            <v>667052.90000000037</v>
          </cell>
          <cell r="H91">
            <v>19.528767123287672</v>
          </cell>
          <cell r="I91">
            <v>7.6754412055015583E-2</v>
          </cell>
          <cell r="J91">
            <v>7.6754412055015583E-2</v>
          </cell>
          <cell r="K91">
            <v>667052.90000000037</v>
          </cell>
          <cell r="L91">
            <v>1.1202864319727042</v>
          </cell>
          <cell r="N91">
            <v>7605110.9240805916</v>
          </cell>
          <cell r="O91">
            <v>5545537.3399999999</v>
          </cell>
          <cell r="P91">
            <v>5545537.3399999999</v>
          </cell>
          <cell r="R91" t="str">
            <v>HUD Residential NPL Pool #2</v>
          </cell>
          <cell r="S91" t="str">
            <v>Residential NPLs</v>
          </cell>
          <cell r="T91" t="str">
            <v>Multi-Regional</v>
          </cell>
          <cell r="U91" t="str">
            <v>Residential</v>
          </cell>
          <cell r="V91" t="str">
            <v>Loan Portfolios</v>
          </cell>
        </row>
        <row r="92">
          <cell r="A92" t="str">
            <v>PALISADES – LOAN POOLS/G_CITI Residential NPL Pool 7 Citicorp (Stanwich 2013-9) (Normandy 24) Private (USD)</v>
          </cell>
          <cell r="B92" t="str">
            <v>Citi Residential NPL Pool #7 (Citicorp)</v>
          </cell>
          <cell r="D92">
            <v>14817866.009999998</v>
          </cell>
          <cell r="E92">
            <v>0</v>
          </cell>
          <cell r="F92">
            <v>41452</v>
          </cell>
          <cell r="G92">
            <v>5478219.6000000015</v>
          </cell>
          <cell r="H92">
            <v>18.147945205479452</v>
          </cell>
          <cell r="I92">
            <v>0.35604038834571849</v>
          </cell>
          <cell r="J92">
            <v>0.35604038834571849</v>
          </cell>
          <cell r="K92">
            <v>5478219.6000000015</v>
          </cell>
          <cell r="L92">
            <v>1.5606933297126704</v>
          </cell>
          <cell r="N92">
            <v>20256075.406835016</v>
          </cell>
          <cell r="O92">
            <v>9770438.3299999982</v>
          </cell>
          <cell r="P92">
            <v>9770438.3299999982</v>
          </cell>
          <cell r="R92" t="str">
            <v>Citi Residential NPL Pool #7 (Citicorp)</v>
          </cell>
          <cell r="S92" t="str">
            <v>Residential NPLs</v>
          </cell>
          <cell r="T92" t="str">
            <v>Multi-Regional</v>
          </cell>
          <cell r="U92" t="str">
            <v>Residential</v>
          </cell>
          <cell r="V92" t="str">
            <v>Loan Portfolios</v>
          </cell>
        </row>
        <row r="93">
          <cell r="A93" t="str">
            <v>PALISADES – LOAN POOLS/G_Bayview Residential NPL Pool (Stanwich 2013-11) (Normandy 26) Private (USD)</v>
          </cell>
          <cell r="B93" t="str">
            <v>Bayview Residential NPL Pool</v>
          </cell>
          <cell r="D93">
            <v>2734425.5300000003</v>
          </cell>
          <cell r="E93">
            <v>0</v>
          </cell>
          <cell r="F93">
            <v>41486</v>
          </cell>
          <cell r="G93">
            <v>-127817.99999999953</v>
          </cell>
          <cell r="H93">
            <v>17.030136986301368</v>
          </cell>
          <cell r="I93">
            <v>-3.1752339005470281E-2</v>
          </cell>
          <cell r="J93">
            <v>-3.1752339005470281E-2</v>
          </cell>
          <cell r="K93">
            <v>-127817.99999999953</v>
          </cell>
          <cell r="L93">
            <v>0.95538550293073887</v>
          </cell>
          <cell r="N93">
            <v>5948188.5626294613</v>
          </cell>
          <cell r="O93">
            <v>2864943.1999999993</v>
          </cell>
          <cell r="P93">
            <v>2864943.1999999993</v>
          </cell>
          <cell r="R93" t="str">
            <v>Bayview Residential NPL Pool</v>
          </cell>
          <cell r="S93" t="str">
            <v>Residential NPLs</v>
          </cell>
          <cell r="T93" t="str">
            <v>Multi-Regional</v>
          </cell>
          <cell r="U93" t="str">
            <v>Residential</v>
          </cell>
          <cell r="V93" t="str">
            <v>Loan Portfolios</v>
          </cell>
        </row>
        <row r="94">
          <cell r="A94" t="str">
            <v>PALISADES – LOAN POOLS/G_Chase Residential NPL Pool (Stanwich 2013-10) (Normandy 25) Private (USD)</v>
          </cell>
          <cell r="B94" t="str">
            <v>Chase Residential NPL Pool</v>
          </cell>
          <cell r="D94">
            <v>10480284.51</v>
          </cell>
          <cell r="E94">
            <v>0</v>
          </cell>
          <cell r="F94">
            <v>41493</v>
          </cell>
          <cell r="G94">
            <v>-849676.90000000782</v>
          </cell>
          <cell r="H94">
            <v>16.799999999999997</v>
          </cell>
          <cell r="I94">
            <v>-5.1143988966941833E-2</v>
          </cell>
          <cell r="J94">
            <v>-5.1143988966941833E-2</v>
          </cell>
          <cell r="K94">
            <v>-849676.90000000782</v>
          </cell>
          <cell r="L94">
            <v>0.93673718999665512</v>
          </cell>
          <cell r="N94">
            <v>21069565.650104001</v>
          </cell>
          <cell r="O94">
            <v>13430906.720000008</v>
          </cell>
          <cell r="P94">
            <v>13430906.720000008</v>
          </cell>
          <cell r="R94" t="str">
            <v>Chase Residential NPL Pool</v>
          </cell>
          <cell r="S94" t="str">
            <v>Residential NPLs</v>
          </cell>
          <cell r="T94" t="str">
            <v>Multi-Regional</v>
          </cell>
          <cell r="U94" t="str">
            <v>Residential</v>
          </cell>
          <cell r="V94" t="str">
            <v>Loan Portfolios</v>
          </cell>
        </row>
        <row r="95">
          <cell r="A95" t="str">
            <v>PALISADES – LOAN POOLS/G_HUD Residential NPL Pool 3 (Stanwich 2013-13) (Normandy 28) Private (USD)</v>
          </cell>
          <cell r="B95" t="str">
            <v>HUD Residential NPL Pool #3 (National/OH)</v>
          </cell>
          <cell r="D95">
            <v>25673652.48</v>
          </cell>
          <cell r="E95">
            <v>0</v>
          </cell>
          <cell r="F95">
            <v>41498</v>
          </cell>
          <cell r="G95">
            <v>633114.66999999806</v>
          </cell>
          <cell r="H95">
            <v>16.635616438356166</v>
          </cell>
          <cell r="I95">
            <v>1.9259580969810487E-2</v>
          </cell>
          <cell r="J95">
            <v>1.9259580969810487E-2</v>
          </cell>
          <cell r="K95">
            <v>633114.66999999806</v>
          </cell>
          <cell r="L95">
            <v>1.0247285767441576</v>
          </cell>
          <cell r="N95">
            <v>0</v>
          </cell>
          <cell r="O95">
            <v>25602551.920000002</v>
          </cell>
          <cell r="P95">
            <v>25602551.920000002</v>
          </cell>
          <cell r="R95" t="str">
            <v>HUD Residential NPL Pool National/OH</v>
          </cell>
          <cell r="S95" t="str">
            <v>Residential NPLs</v>
          </cell>
          <cell r="T95" t="str">
            <v>Multi-Regional</v>
          </cell>
          <cell r="U95" t="str">
            <v>Residential</v>
          </cell>
          <cell r="V95" t="str">
            <v>Loan Portfolios</v>
          </cell>
        </row>
        <row r="96">
          <cell r="A96" t="str">
            <v>PALISADES – LOAN POOLS/G_Lehman NPL Pool (Stanwich 2013-15) (Normandy 30) Private (USD)</v>
          </cell>
          <cell r="B96" t="str">
            <v>Lehman Residential NPL Pool</v>
          </cell>
          <cell r="D96">
            <v>2610977.4899999998</v>
          </cell>
          <cell r="E96">
            <v>0</v>
          </cell>
          <cell r="F96">
            <v>41514</v>
          </cell>
          <cell r="G96">
            <v>809518.13000000082</v>
          </cell>
          <cell r="H96">
            <v>16.109589041095891</v>
          </cell>
          <cell r="I96">
            <v>0.21913047432899477</v>
          </cell>
          <cell r="J96">
            <v>0.21913047432899477</v>
          </cell>
          <cell r="K96">
            <v>809518.13000000082</v>
          </cell>
          <cell r="L96">
            <v>1.2633921299575974</v>
          </cell>
          <cell r="N96">
            <v>2694187.03</v>
          </cell>
          <cell r="O96">
            <v>3073433.25</v>
          </cell>
          <cell r="P96">
            <v>3073433.25</v>
          </cell>
          <cell r="R96" t="str">
            <v>Lehman Residential NPL Pool</v>
          </cell>
          <cell r="S96" t="str">
            <v>Residential NPLs</v>
          </cell>
          <cell r="T96" t="str">
            <v>Multi-Regional</v>
          </cell>
          <cell r="U96" t="str">
            <v>Residential</v>
          </cell>
          <cell r="V96" t="str">
            <v>Loan Portfolios</v>
          </cell>
        </row>
        <row r="97">
          <cell r="A97" t="str">
            <v>PALISADES – LOAN POOLS/G_Lehman/Citi NPL Pool (Stanwich 2013-17) (Normandy 32) Private (USD)</v>
          </cell>
          <cell r="B97" t="str">
            <v>Citi Residential NPL Pool #9</v>
          </cell>
          <cell r="D97">
            <v>25269155.509999998</v>
          </cell>
          <cell r="E97">
            <v>0</v>
          </cell>
          <cell r="F97">
            <v>41527</v>
          </cell>
          <cell r="G97">
            <v>3539005.7799999975</v>
          </cell>
          <cell r="H97">
            <v>15.682191780821919</v>
          </cell>
          <cell r="I97">
            <v>0.12203721404075624</v>
          </cell>
          <cell r="J97">
            <v>0.12203721404075624</v>
          </cell>
          <cell r="K97">
            <v>3539005.7799999975</v>
          </cell>
          <cell r="L97">
            <v>1.1605708592434321</v>
          </cell>
          <cell r="N97">
            <v>0</v>
          </cell>
          <cell r="O97">
            <v>22040149.730000004</v>
          </cell>
          <cell r="P97">
            <v>22040149.730000004</v>
          </cell>
          <cell r="R97" t="str">
            <v>Citi Residential NPL Pool #9</v>
          </cell>
          <cell r="S97" t="str">
            <v>Residential NPLs</v>
          </cell>
          <cell r="T97" t="str">
            <v>Multi-Regional</v>
          </cell>
          <cell r="U97" t="str">
            <v>Residential</v>
          </cell>
          <cell r="V97" t="str">
            <v>Loan Portfolios</v>
          </cell>
        </row>
        <row r="98">
          <cell r="A98" t="str">
            <v>PALISADES – LOAN POOLS/G_HUD NJ Direct (Normandy 2013-19) (Normandy 34) PVT (USD) Private (USD)</v>
          </cell>
          <cell r="B98" t="str">
            <v>HUD Residential NPL Pool #3 (NJ)</v>
          </cell>
          <cell r="D98">
            <v>5568416.1899999995</v>
          </cell>
          <cell r="E98">
            <v>0</v>
          </cell>
          <cell r="F98">
            <v>41569</v>
          </cell>
          <cell r="G98">
            <v>-566833.66000000108</v>
          </cell>
          <cell r="H98">
            <v>14.301369863013701</v>
          </cell>
          <cell r="I98">
            <v>-7.8301130235195165E-2</v>
          </cell>
          <cell r="J98">
            <v>-7.8301130235195165E-2</v>
          </cell>
          <cell r="K98">
            <v>-566833.66000000108</v>
          </cell>
          <cell r="L98">
            <v>0.90733760113809592</v>
          </cell>
          <cell r="N98">
            <v>0</v>
          </cell>
          <cell r="O98">
            <v>6117191.7300000004</v>
          </cell>
          <cell r="P98">
            <v>6117191.7300000004</v>
          </cell>
          <cell r="R98" t="str">
            <v>HUD Residential NPL Pool NJ</v>
          </cell>
          <cell r="S98" t="str">
            <v>Residential NPLs</v>
          </cell>
          <cell r="T98" t="str">
            <v>Multi-Regional</v>
          </cell>
          <cell r="U98" t="str">
            <v>Residential</v>
          </cell>
          <cell r="V98" t="str">
            <v>Loan Portfolios</v>
          </cell>
        </row>
        <row r="99">
          <cell r="A99" t="str">
            <v>PALISADES – LOAN POOLS/G_Palisades HUD Residential NPL Pool 4_205 (Sunset 2014-1) (DC 4) Private (USD)</v>
          </cell>
          <cell r="B99" t="str">
            <v>HUD Residential NPL Pool #4 (205)</v>
          </cell>
          <cell r="D99">
            <v>7534278.0200000005</v>
          </cell>
          <cell r="E99">
            <v>0</v>
          </cell>
          <cell r="F99">
            <v>41669</v>
          </cell>
          <cell r="G99">
            <v>-440743.7600000035</v>
          </cell>
          <cell r="H99">
            <v>11.013698630136986</v>
          </cell>
          <cell r="I99">
            <v>-5.6467762589454656E-2</v>
          </cell>
          <cell r="J99">
            <v>-5.6467762589454656E-2</v>
          </cell>
          <cell r="K99">
            <v>-440743.7600000035</v>
          </cell>
          <cell r="L99">
            <v>0.94392187037800124</v>
          </cell>
          <cell r="N99">
            <v>27024553.394614045</v>
          </cell>
          <cell r="O99">
            <v>7859458.9900000039</v>
          </cell>
          <cell r="P99">
            <v>7859458.9900000039</v>
          </cell>
          <cell r="R99" t="str">
            <v>HUD Residential NPL Pool 205</v>
          </cell>
          <cell r="S99" t="str">
            <v>Residential NPLs</v>
          </cell>
          <cell r="T99" t="str">
            <v>Multi-Regional</v>
          </cell>
          <cell r="U99" t="str">
            <v>Residential</v>
          </cell>
          <cell r="V99" t="str">
            <v>Loan Portfolios</v>
          </cell>
        </row>
        <row r="100">
          <cell r="A100" t="str">
            <v>PALISADES – LOAN POOLS/G_Palisades HUD Residential NPL Pool 4_206 (Sunset 2014-2) (DC 4) Private (USD)</v>
          </cell>
          <cell r="B100" t="str">
            <v>HUD Residential NPL Pool #4 (206)</v>
          </cell>
          <cell r="D100">
            <v>13577301.280000001</v>
          </cell>
          <cell r="E100">
            <v>0</v>
          </cell>
          <cell r="F100">
            <v>41669</v>
          </cell>
          <cell r="G100">
            <v>-2262405.7600000016</v>
          </cell>
          <cell r="H100">
            <v>11.013698630136986</v>
          </cell>
          <cell r="I100">
            <v>-0.1485784564167261</v>
          </cell>
          <cell r="J100">
            <v>-0.1485784564167261</v>
          </cell>
          <cell r="K100">
            <v>-2262405.7600000016</v>
          </cell>
          <cell r="L100">
            <v>0.85701771265867688</v>
          </cell>
          <cell r="N100">
            <v>15679147.953412585</v>
          </cell>
          <cell r="O100">
            <v>15822979.210000003</v>
          </cell>
          <cell r="P100">
            <v>15822979.210000003</v>
          </cell>
          <cell r="R100" t="str">
            <v>HUD Residential NPL Pool 206</v>
          </cell>
          <cell r="S100" t="str">
            <v>Residential NPLs</v>
          </cell>
          <cell r="T100" t="str">
            <v>Multi-Regional</v>
          </cell>
          <cell r="U100" t="str">
            <v>Residential</v>
          </cell>
          <cell r="V100" t="str">
            <v>Loan Portfolios</v>
          </cell>
        </row>
        <row r="101">
          <cell r="A101" t="str">
            <v>FIN_825 STEWART/G</v>
          </cell>
          <cell r="B101" t="str">
            <v>825 STEWART ACQUISITIONS PARTNERS LLC</v>
          </cell>
          <cell r="C101">
            <v>0</v>
          </cell>
          <cell r="D101">
            <v>0</v>
          </cell>
          <cell r="E101">
            <v>0</v>
          </cell>
          <cell r="F101" t="str">
            <v>n/a</v>
          </cell>
          <cell r="G101">
            <v>0</v>
          </cell>
          <cell r="H101" t="str">
            <v>n/a</v>
          </cell>
          <cell r="I101" t="str">
            <v>n/a</v>
          </cell>
          <cell r="N101">
            <v>0</v>
          </cell>
          <cell r="O101">
            <v>5143139.6000000006</v>
          </cell>
          <cell r="R101" t="str">
            <v>825 Stewart</v>
          </cell>
          <cell r="S101" t="str">
            <v>n/a</v>
          </cell>
          <cell r="T101" t="str">
            <v>n/a</v>
          </cell>
          <cell r="U101" t="str">
            <v>n/a</v>
          </cell>
          <cell r="V101" t="str">
            <v>n/a</v>
          </cell>
        </row>
        <row r="102">
          <cell r="A102" t="str">
            <v>FIN_ANGLESEA/G</v>
          </cell>
          <cell r="B102" t="str">
            <v>ANGLESEA LOGISTICS</v>
          </cell>
          <cell r="C102">
            <v>0</v>
          </cell>
          <cell r="D102">
            <v>0</v>
          </cell>
          <cell r="E102">
            <v>0</v>
          </cell>
          <cell r="F102" t="str">
            <v>n/a</v>
          </cell>
          <cell r="G102">
            <v>0</v>
          </cell>
          <cell r="H102" t="str">
            <v>n/a</v>
          </cell>
          <cell r="I102" t="str">
            <v>n/a</v>
          </cell>
          <cell r="N102">
            <v>0</v>
          </cell>
          <cell r="O102">
            <v>35637256.920000009</v>
          </cell>
          <cell r="R102" t="str">
            <v>Anglesea Platform</v>
          </cell>
          <cell r="S102" t="str">
            <v>n/a</v>
          </cell>
          <cell r="T102" t="str">
            <v>n/a</v>
          </cell>
          <cell r="U102" t="str">
            <v>n/a</v>
          </cell>
          <cell r="V102" t="str">
            <v>n/a</v>
          </cell>
        </row>
        <row r="103">
          <cell r="A103" t="str">
            <v>FIN_PROJ CHELSEA/G</v>
          </cell>
          <cell r="B103" t="str">
            <v>WINNERSH AKA PROJECT CHELSEA</v>
          </cell>
          <cell r="C103">
            <v>0</v>
          </cell>
          <cell r="D103">
            <v>0</v>
          </cell>
          <cell r="E103">
            <v>0</v>
          </cell>
          <cell r="F103" t="str">
            <v>n/a</v>
          </cell>
          <cell r="G103">
            <v>0</v>
          </cell>
          <cell r="H103" t="str">
            <v>n/a</v>
          </cell>
          <cell r="I103" t="str">
            <v>n/a</v>
          </cell>
          <cell r="N103">
            <v>0</v>
          </cell>
          <cell r="O103">
            <v>67770299.930000007</v>
          </cell>
          <cell r="R103" t="str">
            <v>Winnersh</v>
          </cell>
          <cell r="S103" t="str">
            <v>n/a</v>
          </cell>
          <cell r="T103" t="str">
            <v>n/a</v>
          </cell>
          <cell r="U103" t="str">
            <v>n/a</v>
          </cell>
          <cell r="V103" t="str">
            <v>n/a</v>
          </cell>
        </row>
        <row r="104">
          <cell r="A104" t="str">
            <v>FIN_21ST CENTURY SELF STORAGE/G</v>
          </cell>
          <cell r="B104" t="str">
            <v>21ST CENTURY SELF STORAGE PORTFOLIO</v>
          </cell>
          <cell r="C104">
            <v>0</v>
          </cell>
          <cell r="D104">
            <v>0</v>
          </cell>
          <cell r="E104">
            <v>0</v>
          </cell>
          <cell r="F104" t="str">
            <v>n/a</v>
          </cell>
          <cell r="G104">
            <v>0</v>
          </cell>
          <cell r="H104" t="str">
            <v>n/a</v>
          </cell>
          <cell r="I104" t="str">
            <v>n/a</v>
          </cell>
          <cell r="N104">
            <v>0</v>
          </cell>
          <cell r="O104">
            <v>14023872.77</v>
          </cell>
          <cell r="R104" t="str">
            <v>Simply Self Storage II</v>
          </cell>
          <cell r="S104" t="str">
            <v>n/a</v>
          </cell>
          <cell r="T104" t="str">
            <v>n/a</v>
          </cell>
          <cell r="U104" t="str">
            <v>n/a</v>
          </cell>
          <cell r="V104" t="str">
            <v>n/a</v>
          </cell>
        </row>
        <row r="105">
          <cell r="A105" t="str">
            <v>FIN_SAVI TECH/G</v>
          </cell>
          <cell r="B105" t="str">
            <v>SAVI TECH CENTER</v>
          </cell>
          <cell r="C105">
            <v>0</v>
          </cell>
          <cell r="D105">
            <v>0</v>
          </cell>
          <cell r="E105">
            <v>0</v>
          </cell>
          <cell r="F105" t="str">
            <v>n/a</v>
          </cell>
          <cell r="G105">
            <v>0</v>
          </cell>
          <cell r="H105" t="str">
            <v>n/a</v>
          </cell>
          <cell r="I105" t="str">
            <v>n/a</v>
          </cell>
          <cell r="N105">
            <v>0</v>
          </cell>
          <cell r="O105">
            <v>29810834.84</v>
          </cell>
          <cell r="R105" t="str">
            <v>Savi Technology Center</v>
          </cell>
          <cell r="S105" t="str">
            <v>n/a</v>
          </cell>
          <cell r="T105" t="str">
            <v>n/a</v>
          </cell>
          <cell r="U105" t="str">
            <v>n/a</v>
          </cell>
          <cell r="V105" t="str">
            <v>n/a</v>
          </cell>
        </row>
        <row r="106">
          <cell r="A106" t="str">
            <v>FIN_BETHESDA HOTEL/G</v>
          </cell>
          <cell r="B106" t="str">
            <v>BETHESDA HOTEL ACQUISITION</v>
          </cell>
          <cell r="C106">
            <v>0</v>
          </cell>
          <cell r="D106">
            <v>0</v>
          </cell>
          <cell r="E106">
            <v>0</v>
          </cell>
          <cell r="F106" t="str">
            <v>n/a</v>
          </cell>
          <cell r="G106">
            <v>0</v>
          </cell>
          <cell r="H106" t="str">
            <v>n/a</v>
          </cell>
          <cell r="I106" t="str">
            <v>n/a</v>
          </cell>
          <cell r="N106">
            <v>0</v>
          </cell>
          <cell r="O106">
            <v>19009541.010000002</v>
          </cell>
          <cell r="R106" t="str">
            <v>Bethesda Marriott</v>
          </cell>
          <cell r="S106" t="str">
            <v>n/a</v>
          </cell>
          <cell r="T106" t="str">
            <v>n/a</v>
          </cell>
          <cell r="U106" t="str">
            <v>n/a</v>
          </cell>
          <cell r="V106" t="str">
            <v>n/a</v>
          </cell>
        </row>
        <row r="107">
          <cell r="A107" t="str">
            <v>FIN_PROJ BOND/G</v>
          </cell>
          <cell r="B107" t="str">
            <v>PROJECT BOND AKA 100 BARBIROLLI SQ</v>
          </cell>
          <cell r="C107">
            <v>0</v>
          </cell>
          <cell r="D107">
            <v>0</v>
          </cell>
          <cell r="E107">
            <v>0</v>
          </cell>
          <cell r="F107" t="str">
            <v>n/a</v>
          </cell>
          <cell r="G107">
            <v>0</v>
          </cell>
          <cell r="H107" t="str">
            <v>n/a</v>
          </cell>
          <cell r="I107" t="str">
            <v>n/a</v>
          </cell>
          <cell r="N107">
            <v>0</v>
          </cell>
          <cell r="O107">
            <v>19289827.260000002</v>
          </cell>
          <cell r="R107" t="str">
            <v>100 Barbirolli Square</v>
          </cell>
          <cell r="S107" t="str">
            <v>n/a</v>
          </cell>
          <cell r="T107" t="str">
            <v>n/a</v>
          </cell>
          <cell r="U107" t="str">
            <v>n/a</v>
          </cell>
          <cell r="V107" t="str">
            <v>n/a</v>
          </cell>
        </row>
        <row r="108">
          <cell r="A108" t="str">
            <v>FIN_PALISADES – LOAN POOLS/G_BankUnited (Stanwich 2012-19) (Normandy 14) Private (USD)</v>
          </cell>
          <cell r="B108" t="str">
            <v>BankUnited Residential NPL Pool</v>
          </cell>
          <cell r="C108">
            <v>0</v>
          </cell>
          <cell r="D108">
            <v>0</v>
          </cell>
          <cell r="E108">
            <v>0</v>
          </cell>
          <cell r="F108" t="str">
            <v>n/a</v>
          </cell>
          <cell r="G108">
            <v>0</v>
          </cell>
          <cell r="H108" t="str">
            <v>n/a</v>
          </cell>
          <cell r="I108" t="str">
            <v>n/a</v>
          </cell>
          <cell r="N108">
            <v>0</v>
          </cell>
          <cell r="O108">
            <v>13336855</v>
          </cell>
          <cell r="R108" t="str">
            <v>BankUnited Residential NPL Pool</v>
          </cell>
          <cell r="S108" t="str">
            <v>n/a</v>
          </cell>
          <cell r="T108" t="str">
            <v>n/a</v>
          </cell>
          <cell r="U108" t="str">
            <v>n/a</v>
          </cell>
          <cell r="V108" t="str">
            <v>n/a</v>
          </cell>
        </row>
        <row r="109">
          <cell r="A109" t="str">
            <v>FIN_PALISADES – LOAN POOLS/G_Barclays Residential NPL Pool 2 (Stanwich 2012-16) (Normandy 11) Private (USD)</v>
          </cell>
          <cell r="B109" t="str">
            <v>Barclays Residential NPL Pool #2</v>
          </cell>
          <cell r="C109">
            <v>0</v>
          </cell>
          <cell r="D109">
            <v>0</v>
          </cell>
          <cell r="E109">
            <v>0</v>
          </cell>
          <cell r="F109" t="str">
            <v>n/a</v>
          </cell>
          <cell r="G109">
            <v>0</v>
          </cell>
          <cell r="H109" t="str">
            <v>n/a</v>
          </cell>
          <cell r="I109" t="str">
            <v>n/a</v>
          </cell>
          <cell r="N109">
            <v>0</v>
          </cell>
          <cell r="O109">
            <v>4512817</v>
          </cell>
          <cell r="R109" t="str">
            <v>Barclays Residential NPL Pool #2</v>
          </cell>
          <cell r="S109" t="str">
            <v>n/a</v>
          </cell>
          <cell r="T109" t="str">
            <v>n/a</v>
          </cell>
          <cell r="U109" t="str">
            <v>n/a</v>
          </cell>
          <cell r="V109" t="str">
            <v>n/a</v>
          </cell>
        </row>
        <row r="110">
          <cell r="A110" t="str">
            <v>FIN_PALISADES – LOAN POOLS/G_Bayview Residential NPL Pool (Stanwich 2013-11) (Normandy 26) Private (USD)</v>
          </cell>
          <cell r="B110" t="str">
            <v>Bayview Residential NPL Pool</v>
          </cell>
          <cell r="C110">
            <v>0</v>
          </cell>
          <cell r="D110">
            <v>0</v>
          </cell>
          <cell r="E110">
            <v>0</v>
          </cell>
          <cell r="F110" t="str">
            <v>n/a</v>
          </cell>
          <cell r="G110">
            <v>0</v>
          </cell>
          <cell r="H110" t="str">
            <v>n/a</v>
          </cell>
          <cell r="I110" t="str">
            <v>n/a</v>
          </cell>
          <cell r="N110">
            <v>0</v>
          </cell>
          <cell r="O110">
            <v>6732424.9000000004</v>
          </cell>
          <cell r="R110" t="str">
            <v>Bayview Residential NPL Pool</v>
          </cell>
          <cell r="S110" t="str">
            <v>n/a</v>
          </cell>
          <cell r="T110" t="str">
            <v>n/a</v>
          </cell>
          <cell r="U110" t="str">
            <v>n/a</v>
          </cell>
          <cell r="V110" t="str">
            <v>n/a</v>
          </cell>
        </row>
        <row r="111">
          <cell r="A111" t="str">
            <v>FIN_PALISADES – LOAN POOLS/G_CITI Residential NPL Pool 6 (Stanwich 2012-18) (Normandy 13) Private (USD)</v>
          </cell>
          <cell r="B111" t="str">
            <v>Citi Residential NPL Pool #6</v>
          </cell>
          <cell r="C111">
            <v>0</v>
          </cell>
          <cell r="D111">
            <v>0</v>
          </cell>
          <cell r="E111">
            <v>0</v>
          </cell>
          <cell r="F111" t="str">
            <v>n/a</v>
          </cell>
          <cell r="G111">
            <v>0</v>
          </cell>
          <cell r="H111" t="str">
            <v>n/a</v>
          </cell>
          <cell r="I111" t="str">
            <v>n/a</v>
          </cell>
          <cell r="N111">
            <v>0</v>
          </cell>
          <cell r="O111">
            <v>7523626</v>
          </cell>
          <cell r="R111" t="str">
            <v>Citi Residential NPL Pool #6</v>
          </cell>
          <cell r="S111" t="str">
            <v>n/a</v>
          </cell>
          <cell r="T111" t="str">
            <v>n/a</v>
          </cell>
          <cell r="U111" t="str">
            <v>n/a</v>
          </cell>
          <cell r="V111" t="str">
            <v>n/a</v>
          </cell>
        </row>
        <row r="112">
          <cell r="A112" t="str">
            <v>FIN_PALISADES – LOAN POOLS/G_CITI Residential NPL Pool 7 Citicorp (Stanwich 2013-9) (Normandy 24) Private (USD)</v>
          </cell>
          <cell r="B112" t="str">
            <v>Citi Residential NPL Pool #7 (Citicorp)</v>
          </cell>
          <cell r="C112">
            <v>0</v>
          </cell>
          <cell r="D112">
            <v>0</v>
          </cell>
          <cell r="E112">
            <v>0</v>
          </cell>
          <cell r="F112" t="str">
            <v>n/a</v>
          </cell>
          <cell r="G112">
            <v>0</v>
          </cell>
          <cell r="H112" t="str">
            <v>n/a</v>
          </cell>
          <cell r="I112" t="str">
            <v>n/a</v>
          </cell>
          <cell r="N112">
            <v>0</v>
          </cell>
          <cell r="O112">
            <v>22926728.98</v>
          </cell>
          <cell r="R112" t="str">
            <v>Citi Residential NPL Pool #7 (Citicorp)</v>
          </cell>
          <cell r="S112" t="str">
            <v>n/a</v>
          </cell>
          <cell r="T112" t="str">
            <v>n/a</v>
          </cell>
          <cell r="U112" t="str">
            <v>n/a</v>
          </cell>
          <cell r="V112" t="str">
            <v>n/a</v>
          </cell>
        </row>
        <row r="113">
          <cell r="A113" t="str">
            <v>FIN_PALISADES – LOAN POOLS/G_HUD Residential NPL Pool 1 (Stanwich 2013-1) (Normandy 15) Private (USD)</v>
          </cell>
          <cell r="B113" t="str">
            <v>HUD Residential NPL Pool #1</v>
          </cell>
          <cell r="C113">
            <v>0</v>
          </cell>
          <cell r="D113">
            <v>0</v>
          </cell>
          <cell r="E113">
            <v>0</v>
          </cell>
          <cell r="F113" t="str">
            <v>n/a</v>
          </cell>
          <cell r="G113">
            <v>0</v>
          </cell>
          <cell r="H113" t="str">
            <v>n/a</v>
          </cell>
          <cell r="I113" t="str">
            <v>n/a</v>
          </cell>
          <cell r="N113">
            <v>0</v>
          </cell>
          <cell r="O113">
            <v>9241407</v>
          </cell>
          <cell r="R113" t="str">
            <v>HUD Residential NPL Pool #1</v>
          </cell>
          <cell r="S113" t="str">
            <v>n/a</v>
          </cell>
          <cell r="T113" t="str">
            <v>n/a</v>
          </cell>
          <cell r="U113" t="str">
            <v>n/a</v>
          </cell>
          <cell r="V113" t="str">
            <v>n/a</v>
          </cell>
        </row>
        <row r="114">
          <cell r="A114" t="str">
            <v>FIN_PALISADES – LOAN POOLS/G_HUD Residential NPL Pool 2 (Stanwich 2013-4) (Normandy 22) Private (USD)</v>
          </cell>
          <cell r="B114" t="str">
            <v>HUD Residential NPL Pool #2</v>
          </cell>
          <cell r="C114">
            <v>0</v>
          </cell>
          <cell r="D114">
            <v>0</v>
          </cell>
          <cell r="E114">
            <v>0</v>
          </cell>
          <cell r="F114" t="str">
            <v>n/a</v>
          </cell>
          <cell r="G114">
            <v>0</v>
          </cell>
          <cell r="H114" t="str">
            <v>n/a</v>
          </cell>
          <cell r="I114" t="str">
            <v>n/a</v>
          </cell>
          <cell r="N114">
            <v>0</v>
          </cell>
          <cell r="O114">
            <v>8455949.3200000003</v>
          </cell>
          <cell r="R114" t="str">
            <v>HUD Residential NPL Pool #2</v>
          </cell>
          <cell r="S114" t="str">
            <v>n/a</v>
          </cell>
          <cell r="T114" t="str">
            <v>n/a</v>
          </cell>
          <cell r="U114" t="str">
            <v>n/a</v>
          </cell>
          <cell r="V114" t="str">
            <v>n/a</v>
          </cell>
        </row>
        <row r="115">
          <cell r="A115" t="str">
            <v>FIN_PALISADES – LOAN POOLS/G_Suntrust Residential NPL Pool (Stanwich 2012-13) (Normandy 9) Private (USD)</v>
          </cell>
          <cell r="B115" t="str">
            <v>SunTrust Residential NPL Pool</v>
          </cell>
          <cell r="C115">
            <v>0</v>
          </cell>
          <cell r="D115">
            <v>0</v>
          </cell>
          <cell r="E115">
            <v>0</v>
          </cell>
          <cell r="F115" t="str">
            <v>n/a</v>
          </cell>
          <cell r="G115">
            <v>0</v>
          </cell>
          <cell r="H115" t="str">
            <v>n/a</v>
          </cell>
          <cell r="I115" t="str">
            <v>n/a</v>
          </cell>
          <cell r="N115">
            <v>0</v>
          </cell>
          <cell r="O115">
            <v>24844628.920000002</v>
          </cell>
          <cell r="R115" t="str">
            <v>SunTrust Residential NPL Pool</v>
          </cell>
          <cell r="S115" t="str">
            <v>n/a</v>
          </cell>
          <cell r="T115" t="str">
            <v>n/a</v>
          </cell>
          <cell r="U115" t="str">
            <v>n/a</v>
          </cell>
          <cell r="V115" t="str">
            <v>n/a</v>
          </cell>
        </row>
        <row r="116">
          <cell r="A116" t="str">
            <v>FIN_SABAL - FIRST BANK/G</v>
          </cell>
          <cell r="B116" t="str">
            <v>SABAL FIRST BANK OF NORTH CAROLINA</v>
          </cell>
          <cell r="C116">
            <v>0</v>
          </cell>
          <cell r="D116">
            <v>0</v>
          </cell>
          <cell r="E116">
            <v>0</v>
          </cell>
          <cell r="F116" t="str">
            <v>n/a</v>
          </cell>
          <cell r="G116">
            <v>0</v>
          </cell>
          <cell r="H116" t="str">
            <v>n/a</v>
          </cell>
          <cell r="I116" t="str">
            <v>n/a</v>
          </cell>
          <cell r="N116">
            <v>0</v>
          </cell>
          <cell r="O116">
            <v>3767583.52</v>
          </cell>
          <cell r="R116" t="str">
            <v>Sabal - First Bank of North Carolina Portfolio</v>
          </cell>
          <cell r="S116" t="str">
            <v>n/a</v>
          </cell>
          <cell r="T116" t="str">
            <v>n/a</v>
          </cell>
          <cell r="U116" t="str">
            <v>n/a</v>
          </cell>
          <cell r="V116" t="str">
            <v>n/a</v>
          </cell>
        </row>
        <row r="117">
          <cell r="A117" t="str">
            <v>FIN_SABAL - FIRST SOUTH BANK/G</v>
          </cell>
          <cell r="B117" t="str">
            <v>SABAL FIRST SOUTH BANK</v>
          </cell>
          <cell r="C117">
            <v>0</v>
          </cell>
          <cell r="D117">
            <v>0</v>
          </cell>
          <cell r="E117">
            <v>0</v>
          </cell>
          <cell r="F117" t="str">
            <v>n/a</v>
          </cell>
          <cell r="G117">
            <v>0</v>
          </cell>
          <cell r="H117" t="str">
            <v>n/a</v>
          </cell>
          <cell r="I117" t="str">
            <v>n/a</v>
          </cell>
          <cell r="N117">
            <v>0</v>
          </cell>
          <cell r="O117">
            <v>6325821.2400000002</v>
          </cell>
          <cell r="R117" t="str">
            <v>Sabal - First South Bank Portfolio</v>
          </cell>
          <cell r="S117" t="str">
            <v>n/a</v>
          </cell>
          <cell r="T117" t="str">
            <v>n/a</v>
          </cell>
          <cell r="U117" t="str">
            <v>n/a</v>
          </cell>
          <cell r="V117" t="str">
            <v>n/a</v>
          </cell>
        </row>
        <row r="118">
          <cell r="A118" t="str">
            <v>FIN_SABAL - ORRSTOWN/G</v>
          </cell>
          <cell r="B118" t="str">
            <v>SABAL ORRSTOWN</v>
          </cell>
          <cell r="C118">
            <v>0</v>
          </cell>
          <cell r="D118">
            <v>0</v>
          </cell>
          <cell r="E118">
            <v>0</v>
          </cell>
          <cell r="F118" t="str">
            <v>n/a</v>
          </cell>
          <cell r="G118">
            <v>0</v>
          </cell>
          <cell r="H118" t="str">
            <v>n/a</v>
          </cell>
          <cell r="I118" t="str">
            <v>n/a</v>
          </cell>
          <cell r="N118">
            <v>0</v>
          </cell>
          <cell r="O118">
            <v>4949385.17</v>
          </cell>
          <cell r="R118" t="str">
            <v>Sabal - Orrstown Bank Portfolio</v>
          </cell>
          <cell r="S118" t="str">
            <v>n/a</v>
          </cell>
          <cell r="T118" t="str">
            <v>n/a</v>
          </cell>
          <cell r="U118" t="str">
            <v>n/a</v>
          </cell>
          <cell r="V118" t="str">
            <v>n/a</v>
          </cell>
        </row>
        <row r="119">
          <cell r="A119" t="str">
            <v>FIN_SABAL REGIONS BANK 2/G</v>
          </cell>
          <cell r="B119" t="str">
            <v>SABAL REGIONS BANK 2 (SCARLET)</v>
          </cell>
          <cell r="C119">
            <v>0</v>
          </cell>
          <cell r="D119">
            <v>0</v>
          </cell>
          <cell r="E119">
            <v>0</v>
          </cell>
          <cell r="F119" t="str">
            <v>n/a</v>
          </cell>
          <cell r="G119">
            <v>0</v>
          </cell>
          <cell r="H119" t="str">
            <v>n/a</v>
          </cell>
          <cell r="I119" t="str">
            <v>n/a</v>
          </cell>
          <cell r="N119">
            <v>0</v>
          </cell>
          <cell r="O119">
            <v>4078599.5700000003</v>
          </cell>
          <cell r="R119" t="str">
            <v>Sabal - Regions Bank Portfolio #2</v>
          </cell>
          <cell r="S119" t="str">
            <v>n/a</v>
          </cell>
          <cell r="T119" t="str">
            <v>n/a</v>
          </cell>
          <cell r="U119" t="str">
            <v>n/a</v>
          </cell>
          <cell r="V119" t="str">
            <v>n/a</v>
          </cell>
        </row>
        <row r="120">
          <cell r="A120" t="str">
            <v>FIN_SABAL - SYNOVUS/G</v>
          </cell>
          <cell r="B120" t="str">
            <v>SABAL SYNOVUS</v>
          </cell>
          <cell r="C120">
            <v>0</v>
          </cell>
          <cell r="D120">
            <v>0</v>
          </cell>
          <cell r="E120">
            <v>0</v>
          </cell>
          <cell r="F120" t="str">
            <v>n/a</v>
          </cell>
          <cell r="G120">
            <v>0</v>
          </cell>
          <cell r="H120" t="str">
            <v>n/a</v>
          </cell>
          <cell r="I120" t="str">
            <v>n/a</v>
          </cell>
          <cell r="N120">
            <v>0</v>
          </cell>
          <cell r="O120">
            <v>5303129.33</v>
          </cell>
          <cell r="R120" t="str">
            <v>Sabal - Synovus Bank Portfolio</v>
          </cell>
          <cell r="S120" t="str">
            <v>n/a</v>
          </cell>
          <cell r="T120" t="str">
            <v>n/a</v>
          </cell>
          <cell r="U120" t="str">
            <v>n/a</v>
          </cell>
          <cell r="V120" t="str">
            <v>n/a</v>
          </cell>
        </row>
        <row r="121">
          <cell r="A121" t="str">
            <v>FIN_SUMMERLIN/G</v>
          </cell>
          <cell r="B121" t="str">
            <v>SUMMERLIN PORTFOLIO</v>
          </cell>
          <cell r="C121">
            <v>0</v>
          </cell>
          <cell r="D121">
            <v>0</v>
          </cell>
          <cell r="E121">
            <v>0</v>
          </cell>
          <cell r="F121" t="str">
            <v>n/a</v>
          </cell>
          <cell r="G121">
            <v>0</v>
          </cell>
          <cell r="H121" t="str">
            <v>n/a</v>
          </cell>
          <cell r="I121" t="str">
            <v>n/a</v>
          </cell>
          <cell r="N121">
            <v>0</v>
          </cell>
          <cell r="O121">
            <v>28458153.140000001</v>
          </cell>
          <cell r="R121" t="str">
            <v>Summerlin Portfolio</v>
          </cell>
          <cell r="S121" t="str">
            <v>n/a</v>
          </cell>
          <cell r="T121" t="str">
            <v>n/a</v>
          </cell>
          <cell r="U121" t="str">
            <v>n/a</v>
          </cell>
          <cell r="V121" t="str">
            <v>n/a</v>
          </cell>
        </row>
        <row r="122">
          <cell r="A122" t="str">
            <v>FIN_USA SELF STORAGE/G</v>
          </cell>
          <cell r="B122" t="str">
            <v>USA SELF STORAGE PORTFOLIO</v>
          </cell>
          <cell r="C122">
            <v>0</v>
          </cell>
          <cell r="D122">
            <v>0</v>
          </cell>
          <cell r="E122">
            <v>0</v>
          </cell>
          <cell r="F122" t="str">
            <v>n/a</v>
          </cell>
          <cell r="G122">
            <v>0</v>
          </cell>
          <cell r="H122" t="str">
            <v>n/a</v>
          </cell>
          <cell r="I122" t="str">
            <v>n/a</v>
          </cell>
          <cell r="N122">
            <v>0</v>
          </cell>
          <cell r="O122">
            <v>26212265.16</v>
          </cell>
          <cell r="R122" t="str">
            <v>Simply Self Storage I</v>
          </cell>
          <cell r="S122" t="str">
            <v>n/a</v>
          </cell>
          <cell r="T122" t="str">
            <v>n/a</v>
          </cell>
          <cell r="U122" t="str">
            <v>n/a</v>
          </cell>
          <cell r="V122" t="str">
            <v>n/a</v>
          </cell>
        </row>
        <row r="123">
          <cell r="A123" t="str">
            <v>FIN_SABAL - CERTUS/G</v>
          </cell>
          <cell r="B123" t="str">
            <v>SABAL CERTUS PORTFOLIO (IRIS)</v>
          </cell>
          <cell r="C123">
            <v>0</v>
          </cell>
          <cell r="D123">
            <v>0</v>
          </cell>
          <cell r="E123">
            <v>0</v>
          </cell>
          <cell r="F123" t="str">
            <v>n/a</v>
          </cell>
          <cell r="G123">
            <v>0</v>
          </cell>
          <cell r="H123" t="str">
            <v>n/a</v>
          </cell>
          <cell r="I123" t="str">
            <v>n/a</v>
          </cell>
          <cell r="N123">
            <v>0</v>
          </cell>
          <cell r="O123">
            <v>2477819.0999999996</v>
          </cell>
          <cell r="R123" t="str">
            <v>Sabal - Certus Bank Portfolio</v>
          </cell>
          <cell r="S123" t="str">
            <v>n/a</v>
          </cell>
          <cell r="T123" t="str">
            <v>n/a</v>
          </cell>
          <cell r="U123" t="str">
            <v>n/a</v>
          </cell>
          <cell r="V123" t="str">
            <v>n/a</v>
          </cell>
        </row>
        <row r="124">
          <cell r="A124" t="str">
            <v>FIN_SABAL - ORIX PORTFOLIO/G</v>
          </cell>
          <cell r="B124" t="str">
            <v>SABAL ORIX PORTFOLIO (MAROON)</v>
          </cell>
          <cell r="C124">
            <v>0</v>
          </cell>
          <cell r="D124">
            <v>0</v>
          </cell>
          <cell r="E124">
            <v>0</v>
          </cell>
          <cell r="F124" t="str">
            <v>n/a</v>
          </cell>
          <cell r="G124">
            <v>0</v>
          </cell>
          <cell r="H124" t="str">
            <v>n/a</v>
          </cell>
          <cell r="I124" t="str">
            <v>n/a</v>
          </cell>
          <cell r="N124">
            <v>0</v>
          </cell>
          <cell r="O124">
            <v>10218802.459999999</v>
          </cell>
          <cell r="R124" t="str">
            <v>Sabal - Orix Bank Portfolio</v>
          </cell>
          <cell r="S124" t="str">
            <v>n/a</v>
          </cell>
          <cell r="T124" t="str">
            <v>n/a</v>
          </cell>
          <cell r="U124" t="str">
            <v>n/a</v>
          </cell>
          <cell r="V124" t="str">
            <v>n/a</v>
          </cell>
        </row>
        <row r="125">
          <cell r="A125" t="str">
            <v>FIN_SABAL - WELLS FARGO BANK PORTFOLIO/G</v>
          </cell>
          <cell r="B125" t="str">
            <v>SABAL WELLS FARGO BANK PORTFOLIO (AMBER)</v>
          </cell>
          <cell r="C125">
            <v>0</v>
          </cell>
          <cell r="D125">
            <v>0</v>
          </cell>
          <cell r="E125">
            <v>0</v>
          </cell>
          <cell r="F125" t="str">
            <v>n/a</v>
          </cell>
          <cell r="G125">
            <v>0</v>
          </cell>
          <cell r="H125" t="str">
            <v>n/a</v>
          </cell>
          <cell r="I125" t="str">
            <v>n/a</v>
          </cell>
          <cell r="N125">
            <v>0</v>
          </cell>
          <cell r="O125">
            <v>1526411.7299999997</v>
          </cell>
          <cell r="R125" t="str">
            <v>Sabal - Wells Fargo Bank Portfolio</v>
          </cell>
          <cell r="S125" t="str">
            <v>n/a</v>
          </cell>
          <cell r="T125" t="str">
            <v>n/a</v>
          </cell>
          <cell r="U125" t="str">
            <v>n/a</v>
          </cell>
          <cell r="V125" t="str">
            <v>n/a</v>
          </cell>
        </row>
        <row r="126">
          <cell r="A126" t="str">
            <v>FIN_DOUGLAS ENTRANCE/G</v>
          </cell>
          <cell r="B126" t="str">
            <v>DOUGLAS ENTRANCE</v>
          </cell>
          <cell r="C126">
            <v>0</v>
          </cell>
          <cell r="D126">
            <v>0</v>
          </cell>
          <cell r="E126">
            <v>0</v>
          </cell>
          <cell r="F126" t="str">
            <v>n/a</v>
          </cell>
          <cell r="G126">
            <v>0</v>
          </cell>
          <cell r="H126" t="str">
            <v>n/a</v>
          </cell>
          <cell r="I126" t="str">
            <v>n/a</v>
          </cell>
          <cell r="N126">
            <v>0</v>
          </cell>
          <cell r="O126">
            <v>74060166.140000001</v>
          </cell>
          <cell r="R126" t="str">
            <v>Douglas Entrance</v>
          </cell>
          <cell r="S126" t="str">
            <v>n/a</v>
          </cell>
          <cell r="T126" t="str">
            <v>n/a</v>
          </cell>
          <cell r="U126" t="str">
            <v>n/a</v>
          </cell>
          <cell r="V126" t="str">
            <v>n/a</v>
          </cell>
        </row>
        <row r="127">
          <cell r="A127" t="str">
            <v>FIN_HUGHES AIRPORT CENTER 57/G</v>
          </cell>
          <cell r="B127" t="str">
            <v>HUGHES AIRPORT CENTER 57</v>
          </cell>
          <cell r="C127">
            <v>0</v>
          </cell>
          <cell r="D127">
            <v>0</v>
          </cell>
          <cell r="E127">
            <v>0</v>
          </cell>
          <cell r="F127" t="str">
            <v>n/a</v>
          </cell>
          <cell r="G127">
            <v>0</v>
          </cell>
          <cell r="H127" t="str">
            <v>n/a</v>
          </cell>
          <cell r="I127" t="str">
            <v>n/a</v>
          </cell>
          <cell r="N127">
            <v>0</v>
          </cell>
          <cell r="O127">
            <v>12642431.050000001</v>
          </cell>
          <cell r="R127" t="str">
            <v>Hughes Airport Center II</v>
          </cell>
          <cell r="S127" t="str">
            <v>n/a</v>
          </cell>
          <cell r="T127" t="str">
            <v>n/a</v>
          </cell>
          <cell r="U127" t="str">
            <v>n/a</v>
          </cell>
          <cell r="V127" t="str">
            <v>n/a</v>
          </cell>
        </row>
        <row r="128">
          <cell r="A128" t="str">
            <v>FIN_PALISADES – LOAN POOLS/G_Chase Residential NPL Pool (Stanwich 2013-10) (Normandy 25) Private (USD)</v>
          </cell>
          <cell r="B128" t="str">
            <v>Chase Residential NPL Pool</v>
          </cell>
          <cell r="C128">
            <v>0</v>
          </cell>
          <cell r="D128">
            <v>0</v>
          </cell>
          <cell r="E128">
            <v>0</v>
          </cell>
          <cell r="F128" t="str">
            <v>n/a</v>
          </cell>
          <cell r="G128">
            <v>0</v>
          </cell>
          <cell r="H128" t="str">
            <v>n/a</v>
          </cell>
          <cell r="I128" t="str">
            <v>n/a</v>
          </cell>
          <cell r="N128">
            <v>0</v>
          </cell>
          <cell r="O128">
            <v>24735456.77</v>
          </cell>
          <cell r="R128" t="str">
            <v>Chase Residential NPL Pool</v>
          </cell>
          <cell r="S128" t="str">
            <v>n/a</v>
          </cell>
          <cell r="T128" t="str">
            <v>n/a</v>
          </cell>
          <cell r="U128" t="str">
            <v>n/a</v>
          </cell>
          <cell r="V128" t="str">
            <v>n/a</v>
          </cell>
        </row>
        <row r="129">
          <cell r="A129" t="str">
            <v>FIN_PALISADES – LOAN POOLS/G_Lehman NPL Pool (Stanwich 2013-15) (Normandy 30) Private (USD)</v>
          </cell>
          <cell r="B129" t="str">
            <v>Lehman Residential NPL Pool</v>
          </cell>
          <cell r="C129">
            <v>0</v>
          </cell>
          <cell r="D129">
            <v>0</v>
          </cell>
          <cell r="E129">
            <v>0</v>
          </cell>
          <cell r="F129" t="str">
            <v>n/a</v>
          </cell>
          <cell r="G129">
            <v>0</v>
          </cell>
          <cell r="H129" t="str">
            <v>n/a</v>
          </cell>
          <cell r="I129" t="str">
            <v>n/a</v>
          </cell>
          <cell r="N129">
            <v>0</v>
          </cell>
          <cell r="O129">
            <v>1992844.54</v>
          </cell>
          <cell r="R129" t="str">
            <v>Lehman Residential NPL Pool</v>
          </cell>
          <cell r="S129" t="str">
            <v>n/a</v>
          </cell>
          <cell r="T129" t="str">
            <v>n/a</v>
          </cell>
          <cell r="U129" t="str">
            <v>n/a</v>
          </cell>
          <cell r="V129" t="str">
            <v>n/a</v>
          </cell>
        </row>
        <row r="130">
          <cell r="A130" t="str">
            <v>FIN_PALISADES – LOAN POOLS/G_Palisades HUD Residential NPL Pool 4_205 (Sunset 2014-1) (DC 4) Private (USD)</v>
          </cell>
          <cell r="B130" t="str">
            <v>HUD Residential NPL Pool #4 (205)</v>
          </cell>
          <cell r="C130">
            <v>0</v>
          </cell>
          <cell r="D130">
            <v>0</v>
          </cell>
          <cell r="E130">
            <v>0</v>
          </cell>
          <cell r="F130" t="str">
            <v>n/a</v>
          </cell>
          <cell r="G130">
            <v>0</v>
          </cell>
          <cell r="H130" t="str">
            <v>n/a</v>
          </cell>
          <cell r="I130" t="str">
            <v>n/a</v>
          </cell>
          <cell r="N130">
            <v>0</v>
          </cell>
          <cell r="O130">
            <v>17680122.75</v>
          </cell>
          <cell r="R130" t="str">
            <v>HUD Residential NPL Pool #4 (205)</v>
          </cell>
          <cell r="S130" t="str">
            <v>n/a</v>
          </cell>
          <cell r="T130" t="str">
            <v>n/a</v>
          </cell>
          <cell r="U130" t="str">
            <v>n/a</v>
          </cell>
          <cell r="V130" t="str">
            <v>n/a</v>
          </cell>
        </row>
        <row r="131">
          <cell r="A131" t="str">
            <v>FIN_PALISADES – LOAN POOLS/G_Palisades HUD Residential NPL Pool 4_206 (Sunset 2014-2) (DC 4) Private (USD)</v>
          </cell>
          <cell r="B131" t="str">
            <v>HUD Residential NPL Pool #4 (206)</v>
          </cell>
          <cell r="C131">
            <v>0</v>
          </cell>
          <cell r="D131">
            <v>0</v>
          </cell>
          <cell r="E131">
            <v>0</v>
          </cell>
          <cell r="F131" t="str">
            <v>n/a</v>
          </cell>
          <cell r="G131">
            <v>0</v>
          </cell>
          <cell r="H131" t="str">
            <v>n/a</v>
          </cell>
          <cell r="I131" t="str">
            <v>n/a</v>
          </cell>
          <cell r="N131">
            <v>0</v>
          </cell>
          <cell r="O131">
            <v>30516392.859999999</v>
          </cell>
          <cell r="R131" t="str">
            <v>HUD Residential NPL Pool #4 (206)</v>
          </cell>
          <cell r="S131" t="str">
            <v>n/a</v>
          </cell>
          <cell r="T131" t="str">
            <v>n/a</v>
          </cell>
          <cell r="U131" t="str">
            <v>n/a</v>
          </cell>
          <cell r="V131" t="str">
            <v>n/a</v>
          </cell>
        </row>
        <row r="132">
          <cell r="A132" t="str">
            <v>FIN_10 TENTH ST/G</v>
          </cell>
          <cell r="B132" t="str">
            <v>10 TENTH ST</v>
          </cell>
          <cell r="C132">
            <v>0</v>
          </cell>
          <cell r="D132">
            <v>0</v>
          </cell>
          <cell r="E132">
            <v>0</v>
          </cell>
          <cell r="F132" t="str">
            <v>n/a</v>
          </cell>
          <cell r="G132">
            <v>0</v>
          </cell>
          <cell r="H132" t="str">
            <v>n/a</v>
          </cell>
          <cell r="I132" t="str">
            <v>n/a</v>
          </cell>
          <cell r="N132">
            <v>0</v>
          </cell>
          <cell r="O132">
            <v>49465345.539999999</v>
          </cell>
          <cell r="R132" t="str">
            <v>10 Tenth Street</v>
          </cell>
          <cell r="S132" t="str">
            <v>n/a</v>
          </cell>
          <cell r="T132" t="str">
            <v>n/a</v>
          </cell>
          <cell r="U132" t="str">
            <v>n/a</v>
          </cell>
          <cell r="V132" t="str">
            <v>n/a</v>
          </cell>
        </row>
        <row r="133">
          <cell r="A133" t="str">
            <v>FIN_ARTISANMF/G</v>
          </cell>
          <cell r="B133" t="str">
            <v>ARTISAN LAS VEGAS (VRP MEADOW RIDGE LLC)</v>
          </cell>
          <cell r="C133">
            <v>0</v>
          </cell>
          <cell r="D133">
            <v>0</v>
          </cell>
          <cell r="E133">
            <v>0</v>
          </cell>
          <cell r="F133" t="str">
            <v>n/a</v>
          </cell>
          <cell r="G133">
            <v>0</v>
          </cell>
          <cell r="H133" t="str">
            <v>n/a</v>
          </cell>
          <cell r="I133" t="str">
            <v>n/a</v>
          </cell>
          <cell r="N133">
            <v>0</v>
          </cell>
          <cell r="O133">
            <v>12840000</v>
          </cell>
          <cell r="R133" t="str">
            <v>Artisan Las Vegas</v>
          </cell>
          <cell r="S133" t="str">
            <v>n/a</v>
          </cell>
          <cell r="T133" t="str">
            <v>n/a</v>
          </cell>
          <cell r="U133" t="str">
            <v>n/a</v>
          </cell>
          <cell r="V133" t="str">
            <v>n/a</v>
          </cell>
        </row>
        <row r="134">
          <cell r="A134" t="str">
            <v>FIN_CINCINNATI OFFICE PORT/G</v>
          </cell>
          <cell r="B134" t="str">
            <v>CINCINNATI OFFICE PORT</v>
          </cell>
          <cell r="C134">
            <v>0</v>
          </cell>
          <cell r="D134">
            <v>0</v>
          </cell>
          <cell r="E134">
            <v>0</v>
          </cell>
          <cell r="F134" t="str">
            <v>n/a</v>
          </cell>
          <cell r="G134">
            <v>0</v>
          </cell>
          <cell r="H134" t="str">
            <v>n/a</v>
          </cell>
          <cell r="I134" t="str">
            <v>n/a</v>
          </cell>
          <cell r="N134">
            <v>0</v>
          </cell>
          <cell r="O134">
            <v>89358522.079999998</v>
          </cell>
          <cell r="R134" t="str">
            <v>Cincinnati Office Portfolio</v>
          </cell>
          <cell r="S134" t="str">
            <v>n/a</v>
          </cell>
          <cell r="T134" t="str">
            <v>n/a</v>
          </cell>
          <cell r="U134" t="str">
            <v>n/a</v>
          </cell>
          <cell r="V134" t="str">
            <v>n/a</v>
          </cell>
        </row>
        <row r="135">
          <cell r="A135" t="str">
            <v>FIN_COMMONWEALTH/G</v>
          </cell>
          <cell r="B135" t="str">
            <v>COMMONWEALTH - LENEXA</v>
          </cell>
          <cell r="C135">
            <v>0</v>
          </cell>
          <cell r="D135">
            <v>0</v>
          </cell>
          <cell r="E135">
            <v>0</v>
          </cell>
          <cell r="F135" t="str">
            <v>n/a</v>
          </cell>
          <cell r="G135">
            <v>0</v>
          </cell>
          <cell r="H135" t="str">
            <v>n/a</v>
          </cell>
          <cell r="I135" t="str">
            <v>n/a</v>
          </cell>
          <cell r="N135">
            <v>0</v>
          </cell>
          <cell r="O135">
            <v>47728768.93</v>
          </cell>
          <cell r="R135" t="str">
            <v>Lenexa CW Portfolio</v>
          </cell>
          <cell r="S135" t="str">
            <v>n/a</v>
          </cell>
          <cell r="T135" t="str">
            <v>n/a</v>
          </cell>
          <cell r="U135" t="str">
            <v>n/a</v>
          </cell>
          <cell r="V135" t="str">
            <v>n/a</v>
          </cell>
        </row>
        <row r="136">
          <cell r="A136" t="str">
            <v>FIN_MARBLEHEAD/G</v>
          </cell>
          <cell r="B136" t="str">
            <v>MARBLEHEAD</v>
          </cell>
          <cell r="C136">
            <v>0</v>
          </cell>
          <cell r="D136">
            <v>0</v>
          </cell>
          <cell r="E136">
            <v>0</v>
          </cell>
          <cell r="F136" t="str">
            <v>n/a</v>
          </cell>
          <cell r="G136">
            <v>0</v>
          </cell>
          <cell r="H136" t="str">
            <v>n/a</v>
          </cell>
          <cell r="I136" t="str">
            <v>n/a</v>
          </cell>
          <cell r="N136">
            <v>0</v>
          </cell>
          <cell r="O136">
            <v>12800000</v>
          </cell>
          <cell r="R136" t="str">
            <v>Marblehead</v>
          </cell>
          <cell r="S136" t="str">
            <v>n/a</v>
          </cell>
          <cell r="T136" t="str">
            <v>n/a</v>
          </cell>
          <cell r="U136" t="str">
            <v>n/a</v>
          </cell>
          <cell r="V136" t="str">
            <v>n/a</v>
          </cell>
        </row>
        <row r="137">
          <cell r="A137" t="str">
            <v>FIN_RIVERPARK2/G</v>
          </cell>
          <cell r="B137" t="str">
            <v>RIVERPARK2</v>
          </cell>
          <cell r="C137">
            <v>0</v>
          </cell>
          <cell r="D137">
            <v>0</v>
          </cell>
          <cell r="E137">
            <v>0</v>
          </cell>
          <cell r="F137" t="str">
            <v>n/a</v>
          </cell>
          <cell r="G137">
            <v>0</v>
          </cell>
          <cell r="H137" t="str">
            <v>n/a</v>
          </cell>
          <cell r="I137" t="str">
            <v>n/a</v>
          </cell>
          <cell r="N137">
            <v>0</v>
          </cell>
          <cell r="O137">
            <v>24896700</v>
          </cell>
          <cell r="R137" t="str">
            <v>Riverpark II</v>
          </cell>
          <cell r="S137" t="str">
            <v>n/a</v>
          </cell>
          <cell r="T137" t="str">
            <v>n/a</v>
          </cell>
          <cell r="U137" t="str">
            <v>n/a</v>
          </cell>
          <cell r="V137" t="str">
            <v>n/a</v>
          </cell>
        </row>
        <row r="138">
          <cell r="A138" t="str">
            <v>FIN_SIMPLY SELF STORAGE III/G</v>
          </cell>
          <cell r="B138" t="str">
            <v>SIMPLY SELF STORAGE III</v>
          </cell>
          <cell r="C138">
            <v>0</v>
          </cell>
          <cell r="D138">
            <v>0</v>
          </cell>
          <cell r="E138">
            <v>0</v>
          </cell>
          <cell r="F138" t="str">
            <v>n/a</v>
          </cell>
          <cell r="G138">
            <v>0</v>
          </cell>
          <cell r="H138" t="str">
            <v>n/a</v>
          </cell>
          <cell r="I138" t="str">
            <v>n/a</v>
          </cell>
          <cell r="N138">
            <v>0</v>
          </cell>
          <cell r="O138">
            <v>15169449.41</v>
          </cell>
          <cell r="R138" t="str">
            <v>Simply Self Storage III</v>
          </cell>
          <cell r="S138" t="str">
            <v>n/a</v>
          </cell>
          <cell r="T138" t="str">
            <v>n/a</v>
          </cell>
          <cell r="U138" t="str">
            <v>n/a</v>
          </cell>
          <cell r="V138" t="str">
            <v>n/a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rgiss Group"/>
      <sheetName val="Geographic - old"/>
      <sheetName val="Industry - old"/>
      <sheetName val="Summary - D&amp;E"/>
      <sheetName val="NCREIF NPI"/>
      <sheetName val="With New Funds"/>
      <sheetName val="TRSL vs. NPI"/>
      <sheetName val="Burgiss_Group"/>
      <sheetName val="Geographic_-_old"/>
      <sheetName val="Industry_-_old"/>
      <sheetName val="Summary_-_D&amp;E"/>
      <sheetName val="NCREIF_NPI"/>
      <sheetName val="With_New_Funds"/>
      <sheetName val="TRSL_vs__NPI"/>
      <sheetName val="Paid-in &amp; Disb by Inv Cat"/>
      <sheetName val="EBITDA 06-01"/>
      <sheetName val="NETSALES 06-01"/>
    </sheetNames>
    <sheetDataSet>
      <sheetData sheetId="0">
        <row r="2">
          <cell r="I2">
            <v>30303000</v>
          </cell>
          <cell r="J2">
            <v>30303000</v>
          </cell>
          <cell r="L2">
            <v>1335138.6027461479</v>
          </cell>
          <cell r="M2">
            <v>1335138.6027461479</v>
          </cell>
          <cell r="N2" t="str">
            <v>1-3 Dorset Rise</v>
          </cell>
          <cell r="O2" t="str">
            <v>Rockpoint Real Estate Fund II, L.P.</v>
          </cell>
        </row>
        <row r="3">
          <cell r="I3">
            <v>184794651</v>
          </cell>
          <cell r="J3">
            <v>242211600</v>
          </cell>
          <cell r="L3">
            <v>23900108.20492271</v>
          </cell>
          <cell r="M3">
            <v>31326033.611695055</v>
          </cell>
          <cell r="N3" t="str">
            <v>1801 K Street</v>
          </cell>
          <cell r="O3" t="str">
            <v>Starwood Global Opportunity Fund VI - A, LP</v>
          </cell>
        </row>
        <row r="4">
          <cell r="I4">
            <v>22903000</v>
          </cell>
          <cell r="J4">
            <v>22903000</v>
          </cell>
          <cell r="L4">
            <v>1009097.4299143658</v>
          </cell>
          <cell r="M4">
            <v>1009097.4299143658</v>
          </cell>
          <cell r="N4" t="str">
            <v>200 Gray's Inn Road</v>
          </cell>
          <cell r="O4" t="str">
            <v>Rockpoint Real Estate Fund II, L.P.</v>
          </cell>
        </row>
        <row r="5">
          <cell r="I5">
            <v>114800000</v>
          </cell>
          <cell r="J5">
            <v>62600000</v>
          </cell>
          <cell r="L5">
            <v>9246389.78576901</v>
          </cell>
          <cell r="M5">
            <v>5042020.9110552268</v>
          </cell>
          <cell r="N5" t="str">
            <v>ASP Holdings</v>
          </cell>
          <cell r="O5" t="str">
            <v>Westbrook Real Estate Fund III, L.P.</v>
          </cell>
        </row>
        <row r="6">
          <cell r="I6">
            <v>40310000</v>
          </cell>
          <cell r="J6">
            <v>41910000</v>
          </cell>
          <cell r="L6">
            <v>1776043.1995742079</v>
          </cell>
          <cell r="M6">
            <v>1846538.5882945934</v>
          </cell>
          <cell r="N6" t="str">
            <v>Alpha-Pac</v>
          </cell>
          <cell r="O6" t="str">
            <v>Rockpoint Real Estate Fund II, L.P.</v>
          </cell>
        </row>
        <row r="7">
          <cell r="I7">
            <v>1223000</v>
          </cell>
          <cell r="J7">
            <v>1223000</v>
          </cell>
          <cell r="L7">
            <v>113083.32017310399</v>
          </cell>
          <cell r="M7">
            <v>113083.32017310399</v>
          </cell>
          <cell r="N7" t="str">
            <v>Amesbury Parc</v>
          </cell>
          <cell r="O7" t="str">
            <v>ING Realty Partners, L.P.</v>
          </cell>
        </row>
        <row r="8">
          <cell r="I8">
            <v>44328998</v>
          </cell>
          <cell r="J8">
            <v>6441147</v>
          </cell>
          <cell r="L8">
            <v>5586254.2053816672</v>
          </cell>
          <cell r="M8">
            <v>811700.83105039969</v>
          </cell>
          <cell r="N8" t="str">
            <v>Arnold Palmer Golf Management</v>
          </cell>
          <cell r="O8" t="str">
            <v>Olympus Real Estate Fund II, LP</v>
          </cell>
        </row>
        <row r="9">
          <cell r="I9">
            <v>61259000</v>
          </cell>
          <cell r="J9">
            <v>61259000</v>
          </cell>
          <cell r="L9">
            <v>2699048.1360138031</v>
          </cell>
          <cell r="M9">
            <v>2699048.1360138031</v>
          </cell>
          <cell r="N9" t="str">
            <v>Aspen Farms</v>
          </cell>
          <cell r="O9" t="str">
            <v>Rockpoint Real Estate Fund II, L.P.</v>
          </cell>
        </row>
        <row r="10">
          <cell r="I10">
            <v>6815841</v>
          </cell>
          <cell r="J10">
            <v>10060261</v>
          </cell>
          <cell r="L10">
            <v>586132.43324590439</v>
          </cell>
          <cell r="M10">
            <v>865138.32394547877</v>
          </cell>
          <cell r="N10" t="str">
            <v>Atrium</v>
          </cell>
          <cell r="O10" t="str">
            <v>DLJ Real Estate Capital Partners II, LP</v>
          </cell>
        </row>
        <row r="11">
          <cell r="I11">
            <v>17500000</v>
          </cell>
          <cell r="J11">
            <v>17500000</v>
          </cell>
          <cell r="L11">
            <v>5625000.9964287477</v>
          </cell>
          <cell r="M11">
            <v>5625000.9964287477</v>
          </cell>
          <cell r="N11" t="str">
            <v>Augusta Multi-Family Portfolio</v>
          </cell>
          <cell r="O11" t="str">
            <v>ING Realty Partners II, L.P.</v>
          </cell>
        </row>
        <row r="12">
          <cell r="I12">
            <v>18582750</v>
          </cell>
          <cell r="J12">
            <v>18582750</v>
          </cell>
          <cell r="L12">
            <v>2403369.0008972581</v>
          </cell>
          <cell r="M12">
            <v>2403369.0008972581</v>
          </cell>
          <cell r="N12" t="str">
            <v>BLB</v>
          </cell>
          <cell r="O12" t="str">
            <v>Starwood Global Opportunity Fund VI - A, LP</v>
          </cell>
        </row>
        <row r="13">
          <cell r="I13">
            <v>1418724</v>
          </cell>
          <cell r="J13">
            <v>6157486</v>
          </cell>
          <cell r="L13">
            <v>122004.04179386851</v>
          </cell>
          <cell r="M13">
            <v>529516.79064367712</v>
          </cell>
          <cell r="N13" t="str">
            <v>Bath Club</v>
          </cell>
          <cell r="O13" t="str">
            <v>DLJ Real Estate Capital Partners II, LP</v>
          </cell>
        </row>
        <row r="14">
          <cell r="I14">
            <v>9630000</v>
          </cell>
          <cell r="J14">
            <v>9630000</v>
          </cell>
          <cell r="L14">
            <v>890427.12450285477</v>
          </cell>
          <cell r="M14">
            <v>890427.12450285477</v>
          </cell>
          <cell r="N14" t="str">
            <v>Bellevue Galleria</v>
          </cell>
          <cell r="O14" t="str">
            <v>ING Realty Partners, L.P.</v>
          </cell>
        </row>
        <row r="15">
          <cell r="I15">
            <v>3379172</v>
          </cell>
          <cell r="J15">
            <v>4521152</v>
          </cell>
          <cell r="L15">
            <v>411191.5307860793</v>
          </cell>
          <cell r="M15">
            <v>550152.34850328544</v>
          </cell>
          <cell r="N15" t="str">
            <v>Berlin Residential Portfolio</v>
          </cell>
          <cell r="O15" t="str">
            <v>Doughty Hanson &amp; Co European Real Estate Number 1</v>
          </cell>
        </row>
        <row r="16">
          <cell r="I16">
            <v>76705000</v>
          </cell>
          <cell r="J16">
            <v>84535000</v>
          </cell>
          <cell r="L16">
            <v>9920513.3370369915</v>
          </cell>
          <cell r="M16">
            <v>10933193.33741506</v>
          </cell>
          <cell r="N16" t="str">
            <v>Bond Corp</v>
          </cell>
          <cell r="O16" t="str">
            <v>Starwood Global Opportunity Fund VI - A, LP</v>
          </cell>
        </row>
        <row r="17">
          <cell r="I17">
            <v>11400000</v>
          </cell>
          <cell r="J17">
            <v>11400000</v>
          </cell>
          <cell r="L17">
            <v>912000</v>
          </cell>
          <cell r="M17">
            <v>912000</v>
          </cell>
          <cell r="N17" t="str">
            <v>Bruton Holdings, LLC</v>
          </cell>
          <cell r="O17" t="str">
            <v>Westbrook Real Estate Fund IV, L.P.</v>
          </cell>
        </row>
        <row r="18">
          <cell r="I18">
            <v>38688000</v>
          </cell>
          <cell r="J18">
            <v>38688000</v>
          </cell>
          <cell r="L18">
            <v>5003648.0018680291</v>
          </cell>
          <cell r="M18">
            <v>5003648.0018680291</v>
          </cell>
          <cell r="N18" t="str">
            <v>Cabo Hacienda</v>
          </cell>
          <cell r="O18" t="str">
            <v>Starwood Global Opportunity Fund VI - A, LP</v>
          </cell>
        </row>
        <row r="19">
          <cell r="I19">
            <v>51942405</v>
          </cell>
          <cell r="J19">
            <v>32109000</v>
          </cell>
          <cell r="L19">
            <v>9969074.9583952427</v>
          </cell>
          <cell r="M19">
            <v>6162537.6768579129</v>
          </cell>
          <cell r="N19" t="str">
            <v>Calistoga Ranch</v>
          </cell>
          <cell r="O19" t="str">
            <v>Olympus Real Estate Fund III, L.P.</v>
          </cell>
        </row>
        <row r="20">
          <cell r="I20">
            <v>396000</v>
          </cell>
          <cell r="J20">
            <v>490500</v>
          </cell>
          <cell r="L20">
            <v>51216.000019120642</v>
          </cell>
          <cell r="M20">
            <v>63438.000023683526</v>
          </cell>
          <cell r="N20" t="str">
            <v>Carolina Joint Venture</v>
          </cell>
          <cell r="O20" t="str">
            <v>Starwood Global Opportunity Fund VI - A, LP</v>
          </cell>
        </row>
        <row r="21">
          <cell r="I21">
            <v>4300000</v>
          </cell>
          <cell r="J21">
            <v>7800000</v>
          </cell>
          <cell r="L21">
            <v>344000</v>
          </cell>
          <cell r="M21">
            <v>624000</v>
          </cell>
          <cell r="N21" t="str">
            <v>Cashiers Resort Community</v>
          </cell>
          <cell r="O21" t="str">
            <v>Westbrook Real Estate Fund IV, L.P.</v>
          </cell>
        </row>
        <row r="22">
          <cell r="I22">
            <v>130554000</v>
          </cell>
          <cell r="J22">
            <v>130554000</v>
          </cell>
          <cell r="L22">
            <v>16884984.006303728</v>
          </cell>
          <cell r="M22">
            <v>16884984.006303728</v>
          </cell>
          <cell r="N22" t="str">
            <v>Chardon Hotel Portfolio</v>
          </cell>
          <cell r="O22" t="str">
            <v>Starwood Global Opportunity Fund VI - A, LP</v>
          </cell>
        </row>
        <row r="23">
          <cell r="I23">
            <v>19600000</v>
          </cell>
          <cell r="J23">
            <v>19600000</v>
          </cell>
          <cell r="L23">
            <v>6300001.1160001978</v>
          </cell>
          <cell r="M23">
            <v>6300001.1160001978</v>
          </cell>
          <cell r="N23" t="str">
            <v>Cobblestone</v>
          </cell>
          <cell r="O23" t="str">
            <v>ING Realty Partners II, L.P.</v>
          </cell>
        </row>
        <row r="24">
          <cell r="I24">
            <v>45620061</v>
          </cell>
          <cell r="J24">
            <v>15700000</v>
          </cell>
          <cell r="L24">
            <v>8755655.5711188838</v>
          </cell>
          <cell r="M24">
            <v>3013231.2288351934</v>
          </cell>
          <cell r="N24" t="str">
            <v>Cougar Mountain</v>
          </cell>
          <cell r="O24" t="str">
            <v>Olympus Real Estate Fund III, L.P.</v>
          </cell>
        </row>
        <row r="25">
          <cell r="I25">
            <v>22900000</v>
          </cell>
          <cell r="J25">
            <v>22900000</v>
          </cell>
          <cell r="L25">
            <v>7360715.5896124756</v>
          </cell>
          <cell r="M25">
            <v>7360715.5896124756</v>
          </cell>
          <cell r="N25" t="str">
            <v>Creekside/Mallgate</v>
          </cell>
          <cell r="O25" t="str">
            <v>ING Realty Partners II, L.P.</v>
          </cell>
        </row>
        <row r="26">
          <cell r="I26">
            <v>58000000</v>
          </cell>
          <cell r="J26">
            <v>58000000</v>
          </cell>
          <cell r="L26">
            <v>18642860.445306707</v>
          </cell>
          <cell r="M26">
            <v>18642860.445306707</v>
          </cell>
          <cell r="N26" t="str">
            <v>DeBaliviere Place</v>
          </cell>
          <cell r="O26" t="str">
            <v>ING Realty Partners II, L.P.</v>
          </cell>
        </row>
        <row r="27">
          <cell r="I27">
            <v>1645000</v>
          </cell>
          <cell r="J27">
            <v>1645000</v>
          </cell>
          <cell r="L27">
            <v>152103.07578475558</v>
          </cell>
          <cell r="M27">
            <v>152103.07578475558</v>
          </cell>
          <cell r="N27" t="str">
            <v>Double Rinks</v>
          </cell>
          <cell r="O27" t="str">
            <v>ING Realty Partners, L.P.</v>
          </cell>
        </row>
        <row r="28">
          <cell r="I28">
            <v>45500000</v>
          </cell>
          <cell r="J28">
            <v>45500000</v>
          </cell>
          <cell r="L28">
            <v>14625002.590714745</v>
          </cell>
          <cell r="M28">
            <v>14625002.590714745</v>
          </cell>
          <cell r="N28" t="str">
            <v>El Camino Homes of Tustin</v>
          </cell>
          <cell r="O28" t="str">
            <v>ING Realty Partners II, L.P.</v>
          </cell>
        </row>
        <row r="29">
          <cell r="I29">
            <v>23200000</v>
          </cell>
          <cell r="J29">
            <v>23200000</v>
          </cell>
          <cell r="L29">
            <v>7457144.1781226834</v>
          </cell>
          <cell r="M29">
            <v>7457144.1781226834</v>
          </cell>
          <cell r="N29" t="str">
            <v>El Portal</v>
          </cell>
          <cell r="O29" t="str">
            <v>ING Realty Partners II, L.P.</v>
          </cell>
        </row>
        <row r="30">
          <cell r="I30">
            <v>19704224</v>
          </cell>
          <cell r="J30">
            <v>28619064</v>
          </cell>
          <cell r="L30">
            <v>2483088.0270242603</v>
          </cell>
          <cell r="M30">
            <v>3606518.844032682</v>
          </cell>
          <cell r="N30" t="str">
            <v>Equinox Resort &amp; Spa</v>
          </cell>
          <cell r="O30" t="str">
            <v>Olympus Real Estate Fund II, LP</v>
          </cell>
        </row>
        <row r="31">
          <cell r="I31">
            <v>26441999</v>
          </cell>
          <cell r="J31">
            <v>25882150</v>
          </cell>
          <cell r="L31">
            <v>3217571.0635191044</v>
          </cell>
          <cell r="M31">
            <v>3149446.3373083472</v>
          </cell>
          <cell r="N31" t="str">
            <v>Finnish Retail Portfolio</v>
          </cell>
          <cell r="O31" t="str">
            <v>Doughty Hanson &amp; Co European Real Estate Number 1</v>
          </cell>
        </row>
        <row r="32">
          <cell r="I32">
            <v>3700000</v>
          </cell>
          <cell r="J32">
            <v>5700000</v>
          </cell>
          <cell r="L32">
            <v>298010.82062147505</v>
          </cell>
          <cell r="M32">
            <v>459097.75068713725</v>
          </cell>
          <cell r="N32" t="str">
            <v>FireRock LLC</v>
          </cell>
          <cell r="O32" t="str">
            <v>Westbrook Real Estate Fund III, L.P.</v>
          </cell>
        </row>
        <row r="33">
          <cell r="I33">
            <v>61500000</v>
          </cell>
          <cell r="J33">
            <v>61500000</v>
          </cell>
          <cell r="L33">
            <v>4920000</v>
          </cell>
          <cell r="M33">
            <v>4920000</v>
          </cell>
          <cell r="N33" t="str">
            <v>French Portfolio Fund</v>
          </cell>
          <cell r="O33" t="str">
            <v>Westbrook Real Estate Fund IV, L.P.</v>
          </cell>
        </row>
        <row r="34">
          <cell r="I34">
            <v>74600000</v>
          </cell>
          <cell r="J34">
            <v>74600000</v>
          </cell>
          <cell r="L34">
            <v>5968000</v>
          </cell>
          <cell r="M34">
            <v>5968000</v>
          </cell>
          <cell r="N34" t="str">
            <v>French Portfolio Fund II</v>
          </cell>
          <cell r="O34" t="str">
            <v>Westbrook Real Estate Fund IV, L.P.</v>
          </cell>
        </row>
        <row r="35">
          <cell r="I35">
            <v>37600000</v>
          </cell>
          <cell r="J35">
            <v>30000000</v>
          </cell>
          <cell r="L35">
            <v>3008000</v>
          </cell>
          <cell r="M35">
            <v>2400000</v>
          </cell>
          <cell r="N35" t="str">
            <v>French Property Partners II, LLC</v>
          </cell>
          <cell r="O35" t="str">
            <v>Westbrook Real Estate Fund IV, L.P.</v>
          </cell>
        </row>
        <row r="36">
          <cell r="I36">
            <v>14200000</v>
          </cell>
          <cell r="J36">
            <v>14200000</v>
          </cell>
          <cell r="L36">
            <v>4564286.5228164699</v>
          </cell>
          <cell r="M36">
            <v>4564286.5228164699</v>
          </cell>
          <cell r="N36" t="str">
            <v>Gates at Bluffview</v>
          </cell>
          <cell r="O36" t="str">
            <v>ING Realty Partners II, L.P.</v>
          </cell>
        </row>
        <row r="37">
          <cell r="I37">
            <v>6549485</v>
          </cell>
          <cell r="J37">
            <v>15727545</v>
          </cell>
          <cell r="L37">
            <v>563226.98542374338</v>
          </cell>
          <cell r="M37">
            <v>1352499.8925054823</v>
          </cell>
          <cell r="N37" t="str">
            <v>Gecina &amp; Simco Residential Properties</v>
          </cell>
          <cell r="O37" t="str">
            <v>DLJ Real Estate Capital Partners II, LP</v>
          </cell>
        </row>
        <row r="38">
          <cell r="I38">
            <v>14726071</v>
          </cell>
          <cell r="J38">
            <v>15583190</v>
          </cell>
          <cell r="L38">
            <v>1266377.5207464418</v>
          </cell>
          <cell r="M38">
            <v>1340085.9956142236</v>
          </cell>
          <cell r="N38" t="str">
            <v>Giglio</v>
          </cell>
          <cell r="O38" t="str">
            <v>DLJ Real Estate Capital Partners II, LP</v>
          </cell>
        </row>
        <row r="39">
          <cell r="I39">
            <v>26601146</v>
          </cell>
          <cell r="J39">
            <v>37681000</v>
          </cell>
          <cell r="L39">
            <v>5105439.7356690699</v>
          </cell>
          <cell r="M39">
            <v>7231946.8747604415</v>
          </cell>
          <cell r="N39" t="str">
            <v>HRO Portfolio</v>
          </cell>
          <cell r="O39" t="str">
            <v>Olympus Real Estate Fund III, L.P.</v>
          </cell>
        </row>
        <row r="40">
          <cell r="I40">
            <v>76293963</v>
          </cell>
          <cell r="J40">
            <v>92208973</v>
          </cell>
          <cell r="L40">
            <v>6560946.2097433032</v>
          </cell>
          <cell r="M40">
            <v>7929567.2700692266</v>
          </cell>
          <cell r="N40" t="str">
            <v>Hardin Capital</v>
          </cell>
          <cell r="O40" t="str">
            <v>DLJ Real Estate Capital Partners II, LP</v>
          </cell>
        </row>
        <row r="41">
          <cell r="I41">
            <v>16800000</v>
          </cell>
          <cell r="J41">
            <v>16800000</v>
          </cell>
          <cell r="L41">
            <v>5400000.9565715976</v>
          </cell>
          <cell r="M41">
            <v>5400000.9565715976</v>
          </cell>
          <cell r="N41" t="str">
            <v>Hilltop Townhomes</v>
          </cell>
          <cell r="O41" t="str">
            <v>ING Realty Partners II, L.P.</v>
          </cell>
        </row>
        <row r="42">
          <cell r="I42">
            <v>10707523</v>
          </cell>
          <cell r="J42">
            <v>12185039</v>
          </cell>
          <cell r="L42">
            <v>1302935.3857386224</v>
          </cell>
          <cell r="M42">
            <v>1482725.6023363348</v>
          </cell>
          <cell r="N42" t="str">
            <v>Holtzbrinck Portfolio</v>
          </cell>
          <cell r="O42" t="str">
            <v>Doughty Hanson &amp; Co European Real Estate Number 1</v>
          </cell>
        </row>
        <row r="43">
          <cell r="I43">
            <v>262000</v>
          </cell>
          <cell r="J43">
            <v>262000</v>
          </cell>
          <cell r="L43">
            <v>24225.535474532498</v>
          </cell>
          <cell r="M43">
            <v>24225.535474532498</v>
          </cell>
          <cell r="N43" t="str">
            <v>Hotel Beausejour</v>
          </cell>
          <cell r="O43" t="str">
            <v>ING Realty Partners, L.P.</v>
          </cell>
        </row>
        <row r="44">
          <cell r="I44">
            <v>28300000</v>
          </cell>
          <cell r="J44">
            <v>28300000</v>
          </cell>
          <cell r="L44">
            <v>9096430.1827962045</v>
          </cell>
          <cell r="M44">
            <v>9096430.1827962045</v>
          </cell>
          <cell r="N44" t="str">
            <v>Hunter's Ridge</v>
          </cell>
          <cell r="O44" t="str">
            <v>ING Realty Partners II, L.P.</v>
          </cell>
        </row>
        <row r="45">
          <cell r="I45">
            <v>61396911</v>
          </cell>
          <cell r="J45">
            <v>45818265</v>
          </cell>
          <cell r="L45">
            <v>7737119.4420228926</v>
          </cell>
          <cell r="M45">
            <v>5773928.7393669859</v>
          </cell>
          <cell r="N45" t="str">
            <v>Hyphen Solutions/Southfork</v>
          </cell>
          <cell r="O45" t="str">
            <v>Olympus Real Estate Fund II, LP</v>
          </cell>
        </row>
        <row r="46">
          <cell r="I46">
            <v>11512912</v>
          </cell>
          <cell r="J46">
            <v>40815371</v>
          </cell>
          <cell r="L46">
            <v>990059.9389431139</v>
          </cell>
          <cell r="M46">
            <v>3509942.8989121555</v>
          </cell>
          <cell r="N46" t="str">
            <v>IBM Kawasaki</v>
          </cell>
          <cell r="O46" t="str">
            <v>DLJ Real Estate Capital Partners II, LP</v>
          </cell>
        </row>
        <row r="47">
          <cell r="I47">
            <v>26966603</v>
          </cell>
          <cell r="J47">
            <v>36696572</v>
          </cell>
          <cell r="L47">
            <v>3281407.0333414455</v>
          </cell>
          <cell r="M47">
            <v>4465389.6325139934</v>
          </cell>
          <cell r="N47" t="str">
            <v>IZD Office Centre</v>
          </cell>
          <cell r="O47" t="str">
            <v>Doughty Hanson &amp; Co European Real Estate Number 1</v>
          </cell>
        </row>
        <row r="48">
          <cell r="I48">
            <v>0</v>
          </cell>
          <cell r="J48">
            <v>64800000</v>
          </cell>
          <cell r="L48">
            <v>0</v>
          </cell>
          <cell r="M48">
            <v>5184000</v>
          </cell>
          <cell r="N48" t="str">
            <v>Independence Plaza Associates</v>
          </cell>
          <cell r="O48" t="str">
            <v>Westbrook Real Estate Fund IV, L.P.</v>
          </cell>
        </row>
        <row r="49">
          <cell r="I49">
            <v>13182330</v>
          </cell>
          <cell r="J49">
            <v>78187724</v>
          </cell>
          <cell r="L49">
            <v>1133622.5652491723</v>
          </cell>
          <cell r="M49">
            <v>6723801.3501311429</v>
          </cell>
          <cell r="N49" t="str">
            <v>Japanese Sub Performing Loan Portfolio</v>
          </cell>
          <cell r="O49" t="str">
            <v>DLJ Real Estate Capital Partners II, LP</v>
          </cell>
        </row>
        <row r="50">
          <cell r="I50">
            <v>7496150</v>
          </cell>
          <cell r="J50">
            <v>10250419</v>
          </cell>
          <cell r="L50">
            <v>644636.02356279828</v>
          </cell>
          <cell r="M50">
            <v>881491.07795502432</v>
          </cell>
          <cell r="N50" t="str">
            <v>Jusco Nishikasai</v>
          </cell>
          <cell r="O50" t="str">
            <v>DLJ Real Estate Capital Partners II, LP</v>
          </cell>
        </row>
        <row r="51">
          <cell r="I51">
            <v>2810700</v>
          </cell>
          <cell r="J51">
            <v>4480650</v>
          </cell>
          <cell r="L51">
            <v>363517.20013571309</v>
          </cell>
          <cell r="M51">
            <v>579497.40021634579</v>
          </cell>
          <cell r="N51" t="str">
            <v>Kawaguchi</v>
          </cell>
          <cell r="O51" t="str">
            <v>Starwood Global Opportunity Fund VI - A, LP</v>
          </cell>
        </row>
        <row r="52">
          <cell r="I52">
            <v>4110000</v>
          </cell>
          <cell r="J52">
            <v>4110000</v>
          </cell>
          <cell r="L52">
            <v>181085.02977548982</v>
          </cell>
          <cell r="M52">
            <v>181085.02977548982</v>
          </cell>
          <cell r="N52" t="str">
            <v>Kenedix Sumisei Portfolio</v>
          </cell>
          <cell r="O52" t="str">
            <v>Rockpoint Real Estate Fund II, L.P.</v>
          </cell>
        </row>
        <row r="53">
          <cell r="I53">
            <v>7123000</v>
          </cell>
          <cell r="J53">
            <v>7123000</v>
          </cell>
          <cell r="L53">
            <v>658620.1877293702</v>
          </cell>
          <cell r="M53">
            <v>658620.1877293702</v>
          </cell>
          <cell r="N53" t="str">
            <v>LAX/Continental Plaza</v>
          </cell>
          <cell r="O53" t="str">
            <v>ING Realty Partners, L.P.</v>
          </cell>
        </row>
        <row r="54">
          <cell r="I54">
            <v>49638000</v>
          </cell>
          <cell r="J54">
            <v>49638000</v>
          </cell>
          <cell r="L54">
            <v>6419848.0023967437</v>
          </cell>
          <cell r="M54">
            <v>6419848.0023967437</v>
          </cell>
          <cell r="N54" t="str">
            <v>Laketown Funding</v>
          </cell>
          <cell r="O54" t="str">
            <v>Starwood Global Opportunity Fund VI - A, LP</v>
          </cell>
        </row>
        <row r="55">
          <cell r="I55">
            <v>84145500</v>
          </cell>
          <cell r="J55">
            <v>101193750</v>
          </cell>
          <cell r="L55">
            <v>10882818.004062919</v>
          </cell>
          <cell r="M55">
            <v>13087725.004886085</v>
          </cell>
          <cell r="N55" t="str">
            <v>Les Docks</v>
          </cell>
          <cell r="O55" t="str">
            <v>Starwood Global Opportunity Fund VI - A, LP</v>
          </cell>
        </row>
        <row r="56">
          <cell r="I56">
            <v>20297782</v>
          </cell>
          <cell r="J56">
            <v>21376000</v>
          </cell>
          <cell r="L56">
            <v>3895663.095445151</v>
          </cell>
          <cell r="M56">
            <v>4102600.6845593057</v>
          </cell>
          <cell r="N56" t="str">
            <v>Lightspeed Miami Center</v>
          </cell>
          <cell r="O56" t="str">
            <v>Olympus Real Estate Fund III, L.P.</v>
          </cell>
        </row>
        <row r="57">
          <cell r="I57">
            <v>13547074</v>
          </cell>
          <cell r="J57">
            <v>38101306</v>
          </cell>
          <cell r="L57">
            <v>1648463.6164516914</v>
          </cell>
          <cell r="M57">
            <v>4636323.4363592109</v>
          </cell>
          <cell r="N57" t="str">
            <v>Liljeholmen Portfolio</v>
          </cell>
          <cell r="O57" t="str">
            <v>Doughty Hanson &amp; Co European Real Estate Number 1</v>
          </cell>
        </row>
        <row r="58">
          <cell r="I58">
            <v>52800000</v>
          </cell>
          <cell r="J58">
            <v>52800000</v>
          </cell>
          <cell r="L58">
            <v>16971431.577796452</v>
          </cell>
          <cell r="M58">
            <v>16971431.577796452</v>
          </cell>
          <cell r="N58" t="str">
            <v>Little Tokyo</v>
          </cell>
          <cell r="O58" t="str">
            <v>ING Realty Partners II, L.P.</v>
          </cell>
        </row>
        <row r="59">
          <cell r="I59">
            <v>45383000</v>
          </cell>
          <cell r="J59">
            <v>45383000</v>
          </cell>
          <cell r="L59">
            <v>1999557.6414357796</v>
          </cell>
          <cell r="M59">
            <v>1999557.6414357796</v>
          </cell>
          <cell r="N59" t="str">
            <v>MC Office Platform</v>
          </cell>
          <cell r="O59" t="str">
            <v>Rockpoint Real Estate Fund II, L.P.</v>
          </cell>
        </row>
        <row r="60">
          <cell r="I60">
            <v>23310000</v>
          </cell>
          <cell r="J60">
            <v>23310000</v>
          </cell>
          <cell r="L60">
            <v>1027029.6944201138</v>
          </cell>
          <cell r="M60">
            <v>1027029.6944201138</v>
          </cell>
          <cell r="N60" t="str">
            <v>MC Office Platform 2</v>
          </cell>
          <cell r="O60" t="str">
            <v>Rockpoint Real Estate Fund II, L.P.</v>
          </cell>
        </row>
        <row r="61">
          <cell r="I61">
            <v>12950000</v>
          </cell>
          <cell r="J61">
            <v>12950000</v>
          </cell>
          <cell r="L61">
            <v>570572.05245561874</v>
          </cell>
          <cell r="M61">
            <v>570572.05245561874</v>
          </cell>
          <cell r="N61" t="str">
            <v>MC Office Platform 3</v>
          </cell>
          <cell r="O61" t="str">
            <v>Rockpoint Real Estate Fund II, L.P.</v>
          </cell>
        </row>
        <row r="62">
          <cell r="I62">
            <v>9065000</v>
          </cell>
          <cell r="J62">
            <v>9065000</v>
          </cell>
          <cell r="L62">
            <v>399400.43671893317</v>
          </cell>
          <cell r="M62">
            <v>399400.43671893317</v>
          </cell>
          <cell r="N62" t="str">
            <v>MC Residential Platform</v>
          </cell>
          <cell r="O62" t="str">
            <v>Rockpoint Real Estate Fund II, L.P.</v>
          </cell>
        </row>
        <row r="63">
          <cell r="I63">
            <v>23386059</v>
          </cell>
          <cell r="J63">
            <v>11183946</v>
          </cell>
          <cell r="L63">
            <v>2011098.5079760931</v>
          </cell>
          <cell r="M63">
            <v>961770.30571440852</v>
          </cell>
          <cell r="N63" t="str">
            <v>MWB Business Exchange, Ltd.</v>
          </cell>
          <cell r="O63" t="str">
            <v>DLJ Real Estate Capital Partners II, LP</v>
          </cell>
        </row>
        <row r="64">
          <cell r="I64">
            <v>30429244</v>
          </cell>
          <cell r="J64">
            <v>30150881</v>
          </cell>
          <cell r="L64">
            <v>3702755.4149428084</v>
          </cell>
          <cell r="M64">
            <v>3668883.0615721587</v>
          </cell>
          <cell r="N64" t="str">
            <v>Maciachini Center</v>
          </cell>
          <cell r="O64" t="str">
            <v>Doughty Hanson &amp; Co European Real Estate Number 1</v>
          </cell>
        </row>
        <row r="65">
          <cell r="I65">
            <v>8828358</v>
          </cell>
          <cell r="J65">
            <v>12474000</v>
          </cell>
          <cell r="L65">
            <v>1694387.5175119115</v>
          </cell>
          <cell r="M65">
            <v>2394079.3852541531</v>
          </cell>
          <cell r="N65" t="str">
            <v>Marriot Ventura</v>
          </cell>
          <cell r="O65" t="str">
            <v>Olympus Real Estate Fund III, L.P.</v>
          </cell>
        </row>
        <row r="66">
          <cell r="I66">
            <v>9427662</v>
          </cell>
          <cell r="J66">
            <v>12876069</v>
          </cell>
          <cell r="L66">
            <v>1147196.6415186175</v>
          </cell>
          <cell r="M66">
            <v>1566812.9715259187</v>
          </cell>
          <cell r="N66" t="str">
            <v>Maximilianhofe</v>
          </cell>
          <cell r="O66" t="str">
            <v>Doughty Hanson &amp; Co European Real Estate Number 1</v>
          </cell>
        </row>
        <row r="67">
          <cell r="I67">
            <v>12185000</v>
          </cell>
          <cell r="J67">
            <v>30185000</v>
          </cell>
          <cell r="L67">
            <v>1126672.3273174751</v>
          </cell>
          <cell r="M67">
            <v>2791022.0927433721</v>
          </cell>
          <cell r="N67" t="str">
            <v>Metro Square/Hotel/Skateworld</v>
          </cell>
          <cell r="O67" t="str">
            <v>ING Realty Partners, L.P.</v>
          </cell>
        </row>
        <row r="68">
          <cell r="I68">
            <v>26772000</v>
          </cell>
          <cell r="J68">
            <v>26772000</v>
          </cell>
          <cell r="L68">
            <v>2475442.8844434507</v>
          </cell>
          <cell r="M68">
            <v>2475442.8844434507</v>
          </cell>
          <cell r="N68" t="str">
            <v>Midwest (Gateway+Georgetown)</v>
          </cell>
          <cell r="O68" t="str">
            <v>ING Realty Partners, L.P.</v>
          </cell>
        </row>
        <row r="69">
          <cell r="I69">
            <v>12687000</v>
          </cell>
          <cell r="J69">
            <v>12687000</v>
          </cell>
          <cell r="L69">
            <v>558984.37293470546</v>
          </cell>
          <cell r="M69">
            <v>558984.37293470546</v>
          </cell>
          <cell r="N69" t="str">
            <v>Mk Portfolio</v>
          </cell>
          <cell r="O69" t="str">
            <v>Rockpoint Real Estate Fund II, L.P.</v>
          </cell>
        </row>
        <row r="70">
          <cell r="I70">
            <v>21414900</v>
          </cell>
          <cell r="J70">
            <v>26295600</v>
          </cell>
          <cell r="L70">
            <v>2769660.4010340068</v>
          </cell>
          <cell r="M70">
            <v>3400897.6012696689</v>
          </cell>
          <cell r="N70" t="str">
            <v>Monrovia Nursery/Asuza</v>
          </cell>
          <cell r="O70" t="str">
            <v>Starwood Global Opportunity Fund VI - A, LP</v>
          </cell>
        </row>
        <row r="71">
          <cell r="I71">
            <v>2369096</v>
          </cell>
          <cell r="J71">
            <v>0</v>
          </cell>
          <cell r="L71">
            <v>203731.86567485059</v>
          </cell>
          <cell r="M71">
            <v>0</v>
          </cell>
          <cell r="N71" t="str">
            <v>Nanakai</v>
          </cell>
          <cell r="O71" t="str">
            <v>DLJ Real Estate Capital Partners II, LP</v>
          </cell>
        </row>
        <row r="72">
          <cell r="I72">
            <v>0</v>
          </cell>
          <cell r="J72">
            <v>1859729.2</v>
          </cell>
          <cell r="L72">
            <v>0</v>
          </cell>
          <cell r="M72">
            <v>240524.97662312933</v>
          </cell>
          <cell r="N72" t="str">
            <v>National Golf</v>
          </cell>
          <cell r="O72" t="str">
            <v>Starwood Global Opportunity Fund VI - A, LP</v>
          </cell>
        </row>
        <row r="73">
          <cell r="I73">
            <v>268669</v>
          </cell>
          <cell r="J73">
            <v>470957</v>
          </cell>
          <cell r="L73">
            <v>23104.355677860429</v>
          </cell>
          <cell r="M73">
            <v>40500.236487939117</v>
          </cell>
          <cell r="N73" t="str">
            <v>Neuilly</v>
          </cell>
          <cell r="O73" t="str">
            <v>DLJ Real Estate Capital Partners II, LP</v>
          </cell>
        </row>
        <row r="74">
          <cell r="I74">
            <v>2285436</v>
          </cell>
          <cell r="J74">
            <v>3600188</v>
          </cell>
          <cell r="L74">
            <v>196537.47258889797</v>
          </cell>
          <cell r="M74">
            <v>309600.37838070258</v>
          </cell>
          <cell r="N74" t="str">
            <v>NextCom (Humax Corporation)</v>
          </cell>
          <cell r="O74" t="str">
            <v>DLJ Real Estate Capital Partners II, LP</v>
          </cell>
        </row>
        <row r="75">
          <cell r="I75">
            <v>20030000</v>
          </cell>
          <cell r="J75">
            <v>20030000</v>
          </cell>
          <cell r="L75">
            <v>882514.14754332392</v>
          </cell>
          <cell r="M75">
            <v>882514.14754332392</v>
          </cell>
          <cell r="N75" t="str">
            <v>Nippo Portfolio</v>
          </cell>
          <cell r="O75" t="str">
            <v>Rockpoint Real Estate Fund II, L.P.</v>
          </cell>
        </row>
        <row r="76">
          <cell r="I76">
            <v>30740</v>
          </cell>
          <cell r="J76">
            <v>2602300</v>
          </cell>
          <cell r="L76">
            <v>3975.7066681509309</v>
          </cell>
          <cell r="M76">
            <v>336564.13345898397</v>
          </cell>
          <cell r="N76" t="str">
            <v>Northridge Land</v>
          </cell>
          <cell r="O76" t="str">
            <v>Starwood Global Opportunity Fund VI - A, LP</v>
          </cell>
        </row>
        <row r="77">
          <cell r="I77">
            <v>8683213</v>
          </cell>
          <cell r="J77">
            <v>11147478</v>
          </cell>
          <cell r="L77">
            <v>1056609.0289608177</v>
          </cell>
          <cell r="M77">
            <v>1356470.9174981746</v>
          </cell>
          <cell r="N77" t="str">
            <v>Nove Butovice</v>
          </cell>
          <cell r="O77" t="str">
            <v>Doughty Hanson &amp; Co European Real Estate Number 1</v>
          </cell>
        </row>
        <row r="78">
          <cell r="I78">
            <v>102776285</v>
          </cell>
          <cell r="J78">
            <v>92661992</v>
          </cell>
          <cell r="L78">
            <v>12951667.761467442</v>
          </cell>
          <cell r="M78">
            <v>11677084.207701748</v>
          </cell>
          <cell r="N78" t="str">
            <v>Olympus Hospitality Group</v>
          </cell>
          <cell r="O78" t="str">
            <v>Olympus Real Estate Fund II, LP</v>
          </cell>
        </row>
        <row r="79">
          <cell r="I79">
            <v>457785</v>
          </cell>
          <cell r="J79">
            <v>457785</v>
          </cell>
          <cell r="L79">
            <v>59206.860022103901</v>
          </cell>
          <cell r="M79">
            <v>59206.860022103901</v>
          </cell>
          <cell r="N79" t="str">
            <v>Orion Co-Invest II - UDR</v>
          </cell>
          <cell r="O79" t="str">
            <v>Starwood Global Opportunity Fund VI - A, LP</v>
          </cell>
        </row>
        <row r="80">
          <cell r="I80">
            <v>32000</v>
          </cell>
          <cell r="J80">
            <v>32000</v>
          </cell>
          <cell r="L80">
            <v>4138.6666682117693</v>
          </cell>
          <cell r="M80">
            <v>4138.6666682117693</v>
          </cell>
          <cell r="N80" t="str">
            <v>Orion Funding</v>
          </cell>
          <cell r="O80" t="str">
            <v>Starwood Global Opportunity Fund VI - A, LP</v>
          </cell>
        </row>
        <row r="81">
          <cell r="I81">
            <v>17582899</v>
          </cell>
          <cell r="J81">
            <v>17163529</v>
          </cell>
          <cell r="L81">
            <v>2139559.381844731</v>
          </cell>
          <cell r="M81">
            <v>2088528.7174495009</v>
          </cell>
          <cell r="N81" t="str">
            <v>Orti Antichi</v>
          </cell>
          <cell r="O81" t="str">
            <v>Doughty Hanson &amp; Co European Real Estate Number 1</v>
          </cell>
        </row>
        <row r="82">
          <cell r="I82">
            <v>994000</v>
          </cell>
          <cell r="J82">
            <v>994000</v>
          </cell>
          <cell r="L82">
            <v>91909.092601852302</v>
          </cell>
          <cell r="M82">
            <v>91909.092601852302</v>
          </cell>
          <cell r="N82" t="str">
            <v>PGP</v>
          </cell>
          <cell r="O82" t="str">
            <v>ING Realty Partners, L.P.</v>
          </cell>
        </row>
        <row r="83">
          <cell r="I83">
            <v>10300000</v>
          </cell>
          <cell r="J83">
            <v>7100000</v>
          </cell>
          <cell r="L83">
            <v>829597.6898381603</v>
          </cell>
          <cell r="M83">
            <v>571858.60173310072</v>
          </cell>
          <cell r="N83" t="str">
            <v>Pacific Century Japan Residential Property</v>
          </cell>
          <cell r="O83" t="str">
            <v>Westbrook Real Estate Fund III, L.P.</v>
          </cell>
        </row>
        <row r="84">
          <cell r="I84">
            <v>4384673</v>
          </cell>
          <cell r="J84">
            <v>6543538</v>
          </cell>
          <cell r="L84">
            <v>377062.64780496195</v>
          </cell>
          <cell r="M84">
            <v>562715.56950595521</v>
          </cell>
          <cell r="N84" t="str">
            <v>Pacific Century Japan Residential Property</v>
          </cell>
          <cell r="O84" t="str">
            <v>DLJ Real Estate Capital Partners II, LP</v>
          </cell>
        </row>
        <row r="85">
          <cell r="I85">
            <v>100000000</v>
          </cell>
          <cell r="J85">
            <v>100000000</v>
          </cell>
          <cell r="L85">
            <v>32142862.836735703</v>
          </cell>
          <cell r="M85">
            <v>32142862.836735703</v>
          </cell>
          <cell r="N85" t="str">
            <v>Plaza Orlando</v>
          </cell>
          <cell r="O85" t="str">
            <v>ING Realty Partners II, L.P.</v>
          </cell>
        </row>
        <row r="86">
          <cell r="I86">
            <v>2310000</v>
          </cell>
          <cell r="J86">
            <v>2310000</v>
          </cell>
          <cell r="L86">
            <v>298760.00011153711</v>
          </cell>
          <cell r="M86">
            <v>298760.00011153711</v>
          </cell>
          <cell r="N86" t="str">
            <v>Promenade Funding</v>
          </cell>
          <cell r="O86" t="str">
            <v>Starwood Global Opportunity Fund VI - A, LP</v>
          </cell>
        </row>
        <row r="87">
          <cell r="I87">
            <v>7583000</v>
          </cell>
          <cell r="J87">
            <v>7583000</v>
          </cell>
          <cell r="L87">
            <v>334104.08291667624</v>
          </cell>
          <cell r="M87">
            <v>334104.08291667624</v>
          </cell>
          <cell r="N87" t="str">
            <v>Qualication #2 Portfolio</v>
          </cell>
          <cell r="O87" t="str">
            <v>Rockpoint Real Estate Fund II, L.P.</v>
          </cell>
        </row>
        <row r="88">
          <cell r="I88">
            <v>43500000</v>
          </cell>
          <cell r="J88">
            <v>43500000</v>
          </cell>
          <cell r="L88">
            <v>13982145.333980031</v>
          </cell>
          <cell r="M88">
            <v>13982145.333980031</v>
          </cell>
          <cell r="N88" t="str">
            <v>Rainbo Condominium</v>
          </cell>
          <cell r="O88" t="str">
            <v>ING Realty Partners II, L.P.</v>
          </cell>
        </row>
        <row r="89">
          <cell r="I89">
            <v>82990710</v>
          </cell>
          <cell r="J89">
            <v>82699650</v>
          </cell>
          <cell r="L89">
            <v>9998880.7228915654</v>
          </cell>
          <cell r="M89">
            <v>9963813.2530120481</v>
          </cell>
          <cell r="N89" t="str">
            <v>Rancho Santa Fe</v>
          </cell>
          <cell r="O89" t="str">
            <v>Starwood Opportunity Fund IV, L.P.</v>
          </cell>
        </row>
        <row r="90">
          <cell r="I90">
            <v>17700000</v>
          </cell>
          <cell r="J90">
            <v>22300000</v>
          </cell>
          <cell r="L90">
            <v>1416000</v>
          </cell>
          <cell r="M90">
            <v>1784000</v>
          </cell>
          <cell r="N90" t="str">
            <v>Riverside Hotel Investors</v>
          </cell>
          <cell r="O90" t="str">
            <v>Westbrook Real Estate Fund IV, L.P.</v>
          </cell>
        </row>
        <row r="91">
          <cell r="I91">
            <v>27884000</v>
          </cell>
          <cell r="J91">
            <v>27884000</v>
          </cell>
          <cell r="L91">
            <v>1228558.3869245155</v>
          </cell>
          <cell r="M91">
            <v>1228558.3869245155</v>
          </cell>
          <cell r="N91" t="str">
            <v>Riverton Apartments</v>
          </cell>
          <cell r="O91" t="str">
            <v>Rockpoint Real Estate Fund II, L.P.</v>
          </cell>
        </row>
        <row r="92">
          <cell r="I92">
            <v>12485577</v>
          </cell>
          <cell r="J92">
            <v>10708199</v>
          </cell>
          <cell r="L92">
            <v>1573408.1565043861</v>
          </cell>
          <cell r="M92">
            <v>1349426.4340424244</v>
          </cell>
          <cell r="N92" t="str">
            <v>Rosario Resort &amp; Spa</v>
          </cell>
          <cell r="O92" t="str">
            <v>Olympus Real Estate Fund II, LP</v>
          </cell>
        </row>
        <row r="93">
          <cell r="I93">
            <v>1377929</v>
          </cell>
          <cell r="J93">
            <v>1656690</v>
          </cell>
          <cell r="L93">
            <v>167672.06132879044</v>
          </cell>
          <cell r="M93">
            <v>201592.84497444631</v>
          </cell>
          <cell r="N93" t="str">
            <v>Royal Scandinavia</v>
          </cell>
          <cell r="O93" t="str">
            <v>Doughty Hanson &amp; Co European Real Estate Number 1</v>
          </cell>
        </row>
        <row r="94">
          <cell r="I94">
            <v>22033796.399999999</v>
          </cell>
          <cell r="J94">
            <v>13902609.6</v>
          </cell>
          <cell r="L94">
            <v>2654674.2650602409</v>
          </cell>
          <cell r="M94">
            <v>1675013.2048192772</v>
          </cell>
          <cell r="N94" t="str">
            <v>SOF IV RTP Hotel "Radisson"</v>
          </cell>
          <cell r="O94" t="str">
            <v>Starwood Opportunity Fund IV, L.P.</v>
          </cell>
        </row>
        <row r="95">
          <cell r="I95">
            <v>5710000</v>
          </cell>
          <cell r="J95">
            <v>5710000</v>
          </cell>
          <cell r="L95">
            <v>738493.33360903757</v>
          </cell>
          <cell r="M95">
            <v>738493.33360903757</v>
          </cell>
          <cell r="N95" t="str">
            <v>SOF VI Funding</v>
          </cell>
          <cell r="O95" t="str">
            <v>Starwood Global Opportunity Fund VI - A, LP</v>
          </cell>
        </row>
        <row r="96">
          <cell r="I96">
            <v>8349532</v>
          </cell>
          <cell r="J96">
            <v>12190181</v>
          </cell>
          <cell r="L96">
            <v>1052191.8011313677</v>
          </cell>
          <cell r="M96">
            <v>1536182.9264810744</v>
          </cell>
          <cell r="N96" t="str">
            <v>Sandpiper Homes</v>
          </cell>
          <cell r="O96" t="str">
            <v>Olympus Real Estate Fund II, LP</v>
          </cell>
        </row>
        <row r="97">
          <cell r="I97">
            <v>22359261</v>
          </cell>
          <cell r="J97">
            <v>1191646</v>
          </cell>
          <cell r="L97">
            <v>2817670.6315463367</v>
          </cell>
          <cell r="M97">
            <v>150168.91378474745</v>
          </cell>
          <cell r="N97" t="str">
            <v>Santa Lucia Preserve</v>
          </cell>
          <cell r="O97" t="str">
            <v>Olympus Real Estate Fund II, LP</v>
          </cell>
        </row>
        <row r="98">
          <cell r="I98">
            <v>17111200</v>
          </cell>
          <cell r="J98">
            <v>26179200</v>
          </cell>
          <cell r="L98">
            <v>2061590.3614457832</v>
          </cell>
          <cell r="M98">
            <v>3154120.4819277111</v>
          </cell>
          <cell r="N98" t="str">
            <v>Scottsdale Waterfront</v>
          </cell>
          <cell r="O98" t="str">
            <v>Starwood Opportunity Fund IV, L.P.</v>
          </cell>
        </row>
        <row r="99">
          <cell r="I99">
            <v>819000</v>
          </cell>
          <cell r="J99">
            <v>819000</v>
          </cell>
          <cell r="L99">
            <v>75727.914326878308</v>
          </cell>
          <cell r="M99">
            <v>75727.914326878308</v>
          </cell>
          <cell r="N99" t="str">
            <v>See Forever</v>
          </cell>
          <cell r="O99" t="str">
            <v>ING Realty Partners, L.P.</v>
          </cell>
        </row>
        <row r="100">
          <cell r="I100">
            <v>16200000</v>
          </cell>
          <cell r="J100">
            <v>16200000</v>
          </cell>
          <cell r="L100">
            <v>5207143.7795511838</v>
          </cell>
          <cell r="M100">
            <v>5207143.7795511838</v>
          </cell>
          <cell r="N100" t="str">
            <v>Silver Spur Condominiums</v>
          </cell>
          <cell r="O100" t="str">
            <v>ING Realty Partners II, L.P.</v>
          </cell>
        </row>
        <row r="101">
          <cell r="I101">
            <v>9891213</v>
          </cell>
          <cell r="J101">
            <v>16376398</v>
          </cell>
          <cell r="L101">
            <v>850600.93735219503</v>
          </cell>
          <cell r="M101">
            <v>1408298.4047813562</v>
          </cell>
          <cell r="N101" t="str">
            <v>Simco Port (Cincinnatus)</v>
          </cell>
          <cell r="O101" t="str">
            <v>DLJ Real Estate Capital Partners II, LP</v>
          </cell>
        </row>
        <row r="102">
          <cell r="I102">
            <v>14090000</v>
          </cell>
          <cell r="J102">
            <v>14090000</v>
          </cell>
          <cell r="L102">
            <v>1302816.0108250491</v>
          </cell>
          <cell r="M102">
            <v>1302816.0108250491</v>
          </cell>
          <cell r="N102" t="str">
            <v>Soma Square/Yerba Buena</v>
          </cell>
          <cell r="O102" t="str">
            <v>ING Realty Partners, L.P.</v>
          </cell>
        </row>
        <row r="103">
          <cell r="I103">
            <v>43081320</v>
          </cell>
          <cell r="J103">
            <v>43081320</v>
          </cell>
          <cell r="L103">
            <v>5571850.7220801581</v>
          </cell>
          <cell r="M103">
            <v>5571850.7220801581</v>
          </cell>
          <cell r="N103" t="str">
            <v>St. Andrew's Villages/Aurora</v>
          </cell>
          <cell r="O103" t="str">
            <v>Starwood Global Opportunity Fund VI - A, LP</v>
          </cell>
        </row>
        <row r="104">
          <cell r="I104">
            <v>712400</v>
          </cell>
          <cell r="J104">
            <v>696800</v>
          </cell>
          <cell r="L104">
            <v>85831.325301204823</v>
          </cell>
          <cell r="M104">
            <v>83951.807228915655</v>
          </cell>
          <cell r="N104" t="str">
            <v>Starwood Ceruzzi</v>
          </cell>
          <cell r="O104" t="str">
            <v>Starwood Opportunity Fund IV, L.P.</v>
          </cell>
        </row>
        <row r="105">
          <cell r="I105">
            <v>935559.99999999255</v>
          </cell>
          <cell r="J105">
            <v>2823970</v>
          </cell>
          <cell r="L105">
            <v>112718.07228915572</v>
          </cell>
          <cell r="M105">
            <v>340237.34939759038</v>
          </cell>
          <cell r="N105" t="str">
            <v>Starwood Heller</v>
          </cell>
          <cell r="O105" t="str">
            <v>Starwood Opportunity Fund IV, L.P.</v>
          </cell>
        </row>
        <row r="106">
          <cell r="I106">
            <v>98000000</v>
          </cell>
          <cell r="J106">
            <v>98000000</v>
          </cell>
          <cell r="L106">
            <v>31500005.580000989</v>
          </cell>
          <cell r="M106">
            <v>31500005.580000989</v>
          </cell>
          <cell r="N106" t="str">
            <v>Sterling Michigan Portfolio/UDRT</v>
          </cell>
          <cell r="O106" t="str">
            <v>ING Realty Partners II, L.P.</v>
          </cell>
        </row>
        <row r="107">
          <cell r="I107">
            <v>20299500</v>
          </cell>
          <cell r="J107">
            <v>71233200</v>
          </cell>
          <cell r="L107">
            <v>2625402.0009801504</v>
          </cell>
          <cell r="M107">
            <v>9212827.2034394555</v>
          </cell>
          <cell r="N107" t="str">
            <v>Sycamore Creek</v>
          </cell>
          <cell r="O107" t="str">
            <v>Starwood Global Opportunity Fund VI - A, LP</v>
          </cell>
        </row>
        <row r="108">
          <cell r="I108">
            <v>46573146</v>
          </cell>
          <cell r="J108">
            <v>46573146</v>
          </cell>
          <cell r="L108">
            <v>4005086.2965988736</v>
          </cell>
          <cell r="M108">
            <v>4005086.2965988736</v>
          </cell>
          <cell r="N108" t="str">
            <v>Tempe Marketplace</v>
          </cell>
          <cell r="O108" t="str">
            <v>DLJ Real Estate Capital Partners II, LP</v>
          </cell>
        </row>
        <row r="109">
          <cell r="I109">
            <v>7500000</v>
          </cell>
          <cell r="J109">
            <v>56300000</v>
          </cell>
          <cell r="L109">
            <v>600000</v>
          </cell>
          <cell r="M109">
            <v>4504000</v>
          </cell>
          <cell r="N109" t="str">
            <v>Terrabrook Connerton Holdings</v>
          </cell>
          <cell r="O109" t="str">
            <v>Westbrook Real Estate Fund IV, L.P.</v>
          </cell>
        </row>
        <row r="110">
          <cell r="I110">
            <v>27200000</v>
          </cell>
          <cell r="J110">
            <v>25500000</v>
          </cell>
          <cell r="L110">
            <v>2190782.2488930058</v>
          </cell>
          <cell r="M110">
            <v>2053858.3583371928</v>
          </cell>
          <cell r="N110" t="str">
            <v>Terrabrook Stonehaven</v>
          </cell>
          <cell r="O110" t="str">
            <v>Westbrook Real Estate Fund III, L.P.</v>
          </cell>
        </row>
        <row r="111">
          <cell r="I111">
            <v>205276000</v>
          </cell>
          <cell r="J111">
            <v>252035000</v>
          </cell>
          <cell r="L111">
            <v>26549029.343244974</v>
          </cell>
          <cell r="M111">
            <v>32596526.67883604</v>
          </cell>
          <cell r="N111" t="str">
            <v>The Alexandria</v>
          </cell>
          <cell r="O111" t="str">
            <v>Starwood Global Opportunity Fund VI - A, LP</v>
          </cell>
        </row>
        <row r="112">
          <cell r="I112">
            <v>33000000</v>
          </cell>
          <cell r="J112">
            <v>33000000</v>
          </cell>
          <cell r="L112">
            <v>10607144.736122781</v>
          </cell>
          <cell r="M112">
            <v>10607144.736122781</v>
          </cell>
          <cell r="N112" t="str">
            <v>The Bristol Condos</v>
          </cell>
          <cell r="O112" t="str">
            <v>ING Realty Partners II, L.P.</v>
          </cell>
        </row>
        <row r="113">
          <cell r="I113">
            <v>41783700</v>
          </cell>
          <cell r="J113">
            <v>45315900</v>
          </cell>
          <cell r="L113">
            <v>5404025.2020175029</v>
          </cell>
          <cell r="M113">
            <v>5860856.4021880534</v>
          </cell>
          <cell r="N113" t="str">
            <v>The Villages on Mount Hope Bay</v>
          </cell>
          <cell r="O113" t="str">
            <v>Starwood Global Opportunity Fund VI - A, LP</v>
          </cell>
        </row>
        <row r="114">
          <cell r="I114">
            <v>3931000</v>
          </cell>
          <cell r="J114">
            <v>3931000</v>
          </cell>
          <cell r="L114">
            <v>363475.49599384447</v>
          </cell>
          <cell r="M114">
            <v>363475.49599384447</v>
          </cell>
          <cell r="N114" t="str">
            <v>Three Northborough</v>
          </cell>
          <cell r="O114" t="str">
            <v>ING Realty Partners, L.P.</v>
          </cell>
        </row>
        <row r="115">
          <cell r="I115">
            <v>50490</v>
          </cell>
          <cell r="J115">
            <v>50490</v>
          </cell>
          <cell r="L115">
            <v>6530.0400024378823</v>
          </cell>
          <cell r="M115">
            <v>6530.0400024378823</v>
          </cell>
          <cell r="N115" t="str">
            <v>Timberstone/Orion</v>
          </cell>
          <cell r="O115" t="str">
            <v>Starwood Global Opportunity Fund VI - A, LP</v>
          </cell>
        </row>
        <row r="116">
          <cell r="I116">
            <v>1700000</v>
          </cell>
          <cell r="J116">
            <v>6600000</v>
          </cell>
          <cell r="L116">
            <v>136923.89055581286</v>
          </cell>
          <cell r="M116">
            <v>531586.86921668518</v>
          </cell>
          <cell r="N116" t="str">
            <v>Trois Fontanots</v>
          </cell>
          <cell r="O116" t="str">
            <v>Westbrook Real Estate Fund III, L.P.</v>
          </cell>
        </row>
        <row r="117">
          <cell r="I117">
            <v>2100450</v>
          </cell>
          <cell r="J117">
            <v>2549325</v>
          </cell>
          <cell r="L117">
            <v>271658.20010141906</v>
          </cell>
          <cell r="M117">
            <v>329712.70012309274</v>
          </cell>
          <cell r="N117" t="str">
            <v>Troon at Anthem</v>
          </cell>
          <cell r="O117" t="str">
            <v>Starwood Global Opportunity Fund VI - A, LP</v>
          </cell>
        </row>
        <row r="118">
          <cell r="I118">
            <v>4816173</v>
          </cell>
          <cell r="J118">
            <v>4647988</v>
          </cell>
          <cell r="L118">
            <v>586051.71574592358</v>
          </cell>
          <cell r="M118">
            <v>565586.27403261128</v>
          </cell>
          <cell r="N118" t="str">
            <v>Tumba Centrum</v>
          </cell>
          <cell r="O118" t="str">
            <v>Doughty Hanson &amp; Co European Real Estate Number 1</v>
          </cell>
        </row>
        <row r="119">
          <cell r="I119">
            <v>5346000</v>
          </cell>
          <cell r="J119">
            <v>5346000</v>
          </cell>
          <cell r="L119">
            <v>235542.71756198749</v>
          </cell>
          <cell r="M119">
            <v>235542.71756198749</v>
          </cell>
          <cell r="N119" t="str">
            <v>UCJ Abeno Retail</v>
          </cell>
          <cell r="O119" t="str">
            <v>Rockpoint Real Estate Fund II, L.P.</v>
          </cell>
        </row>
        <row r="120">
          <cell r="I120">
            <v>2045564</v>
          </cell>
          <cell r="J120">
            <v>1889109</v>
          </cell>
          <cell r="L120">
            <v>175909.53261383669</v>
          </cell>
          <cell r="M120">
            <v>162455.08879047169</v>
          </cell>
          <cell r="N120" t="str">
            <v>UFJ Trust Loan Pool</v>
          </cell>
          <cell r="O120" t="str">
            <v>DLJ Real Estate Capital Partners II, LP</v>
          </cell>
        </row>
        <row r="121">
          <cell r="I121">
            <v>7441581</v>
          </cell>
          <cell r="J121">
            <v>8743759</v>
          </cell>
          <cell r="L121">
            <v>905522.1465076661</v>
          </cell>
          <cell r="M121">
            <v>1063976.5149671452</v>
          </cell>
          <cell r="N121" t="str">
            <v>Uferstadt</v>
          </cell>
          <cell r="O121" t="str">
            <v>Doughty Hanson &amp; Co European Real Estate Number 1</v>
          </cell>
        </row>
        <row r="122">
          <cell r="I122">
            <v>291644</v>
          </cell>
          <cell r="J122">
            <v>381338</v>
          </cell>
          <cell r="L122">
            <v>35488.440009734724</v>
          </cell>
          <cell r="M122">
            <v>46402.774397663663</v>
          </cell>
          <cell r="N122" t="str">
            <v>Vasby Centrum</v>
          </cell>
          <cell r="O122" t="str">
            <v>Doughty Hanson &amp; Co European Real Estate Number 1</v>
          </cell>
        </row>
        <row r="123">
          <cell r="I123">
            <v>43700000</v>
          </cell>
          <cell r="J123">
            <v>43700000</v>
          </cell>
          <cell r="L123">
            <v>14046431.059653502</v>
          </cell>
          <cell r="M123">
            <v>14046431.059653502</v>
          </cell>
          <cell r="N123" t="str">
            <v>Villa Bonita</v>
          </cell>
          <cell r="O123" t="str">
            <v>ING Realty Partners II, L.P.</v>
          </cell>
        </row>
        <row r="124">
          <cell r="I124">
            <v>110104000</v>
          </cell>
          <cell r="J124">
            <v>110104000</v>
          </cell>
          <cell r="L124">
            <v>4851140.174793317</v>
          </cell>
          <cell r="M124">
            <v>4851140.174793317</v>
          </cell>
          <cell r="N124" t="str">
            <v>Villas Parkmerced</v>
          </cell>
          <cell r="O124" t="str">
            <v>Rockpoint Real Estate Fund II, L.P.</v>
          </cell>
        </row>
        <row r="125">
          <cell r="I125">
            <v>71900000</v>
          </cell>
          <cell r="J125">
            <v>71900000</v>
          </cell>
          <cell r="L125">
            <v>23110718.379612971</v>
          </cell>
          <cell r="M125">
            <v>23110718.379612971</v>
          </cell>
          <cell r="N125" t="str">
            <v>Vinings Condominiums</v>
          </cell>
          <cell r="O125" t="str">
            <v>ING Realty Partners II, L.P.</v>
          </cell>
        </row>
        <row r="126">
          <cell r="I126">
            <v>28000000</v>
          </cell>
          <cell r="J126">
            <v>28000000</v>
          </cell>
          <cell r="L126">
            <v>9000001.5942859966</v>
          </cell>
          <cell r="M126">
            <v>9000001.5942859966</v>
          </cell>
          <cell r="N126" t="str">
            <v>Vista del Arroyo</v>
          </cell>
          <cell r="O126" t="str">
            <v>ING Realty Partners II, L.P.</v>
          </cell>
        </row>
        <row r="127">
          <cell r="I127">
            <v>19400000</v>
          </cell>
          <cell r="J127">
            <v>7000000</v>
          </cell>
          <cell r="L127">
            <v>1552000</v>
          </cell>
          <cell r="M127">
            <v>560000</v>
          </cell>
          <cell r="N127" t="str">
            <v>WB Airport Technology, LLC</v>
          </cell>
          <cell r="O127" t="str">
            <v>Westbrook Real Estate Fund IV, L.P.</v>
          </cell>
        </row>
        <row r="128">
          <cell r="I128">
            <v>800000</v>
          </cell>
          <cell r="J128">
            <v>800000</v>
          </cell>
          <cell r="L128">
            <v>64000</v>
          </cell>
          <cell r="M128">
            <v>64000</v>
          </cell>
          <cell r="N128" t="str">
            <v>WB Bernal, LLC</v>
          </cell>
          <cell r="O128" t="str">
            <v>Westbrook Real Estate Fund IV, L.P.</v>
          </cell>
        </row>
        <row r="129">
          <cell r="I129">
            <v>7600000</v>
          </cell>
          <cell r="J129">
            <v>8900000</v>
          </cell>
          <cell r="L129">
            <v>612130.33424951637</v>
          </cell>
          <cell r="M129">
            <v>716836.83879219671</v>
          </cell>
          <cell r="N129" t="str">
            <v>WB France LLC</v>
          </cell>
          <cell r="O129" t="str">
            <v>Westbrook Real Estate Fund III, L.P.</v>
          </cell>
        </row>
        <row r="130">
          <cell r="I130">
            <v>0</v>
          </cell>
          <cell r="J130">
            <v>9000000</v>
          </cell>
          <cell r="L130">
            <v>0</v>
          </cell>
          <cell r="M130">
            <v>720000</v>
          </cell>
          <cell r="N130" t="str">
            <v>WB Heywood</v>
          </cell>
          <cell r="O130" t="str">
            <v>Westbrook Real Estate Fund IV, L.P.</v>
          </cell>
        </row>
        <row r="131">
          <cell r="I131">
            <v>3400000</v>
          </cell>
          <cell r="J131">
            <v>2100000</v>
          </cell>
          <cell r="L131">
            <v>272000</v>
          </cell>
          <cell r="M131">
            <v>168000</v>
          </cell>
          <cell r="N131" t="str">
            <v>WB IV/PLC Homes LLC</v>
          </cell>
          <cell r="O131" t="str">
            <v>Westbrook Real Estate Fund IV, L.P.</v>
          </cell>
        </row>
        <row r="132">
          <cell r="I132">
            <v>25300000</v>
          </cell>
          <cell r="J132">
            <v>86500000</v>
          </cell>
          <cell r="L132">
            <v>2037749.6653306268</v>
          </cell>
          <cell r="M132">
            <v>6967009.7253398895</v>
          </cell>
          <cell r="N132" t="str">
            <v>WB Kukio Resorts</v>
          </cell>
          <cell r="O132" t="str">
            <v>Westbrook Real Estate Fund III, L.P.</v>
          </cell>
        </row>
        <row r="133">
          <cell r="I133">
            <v>900000</v>
          </cell>
          <cell r="J133">
            <v>200000</v>
          </cell>
          <cell r="L133">
            <v>72000</v>
          </cell>
          <cell r="M133">
            <v>16000</v>
          </cell>
          <cell r="N133" t="str">
            <v>WB NPL Portfolio Investors, LLC</v>
          </cell>
          <cell r="O133" t="str">
            <v>Westbrook Real Estate Fund IV, L.P.</v>
          </cell>
        </row>
        <row r="134">
          <cell r="I134">
            <v>5000000</v>
          </cell>
          <cell r="J134">
            <v>12800000</v>
          </cell>
          <cell r="L134">
            <v>402717.32516415545</v>
          </cell>
          <cell r="M134">
            <v>1030956.352420238</v>
          </cell>
          <cell r="N134" t="str">
            <v>WB Texas Resort Communities</v>
          </cell>
          <cell r="O134" t="str">
            <v>Westbrook Real Estate Fund III, L.P.</v>
          </cell>
        </row>
        <row r="135">
          <cell r="I135">
            <v>2000000</v>
          </cell>
          <cell r="J135">
            <v>28800000</v>
          </cell>
          <cell r="L135">
            <v>160000</v>
          </cell>
          <cell r="M135">
            <v>2304000</v>
          </cell>
          <cell r="N135" t="str">
            <v>WB Tustin, LLC</v>
          </cell>
          <cell r="O135" t="str">
            <v>Westbrook Real Estate Fund IV, L.P.</v>
          </cell>
        </row>
        <row r="136">
          <cell r="I136">
            <v>0</v>
          </cell>
          <cell r="J136">
            <v>7900000</v>
          </cell>
          <cell r="L136">
            <v>0</v>
          </cell>
          <cell r="M136">
            <v>632000</v>
          </cell>
          <cell r="N136" t="str">
            <v>WB Woodside III, L.P.</v>
          </cell>
          <cell r="O136" t="str">
            <v>Westbrook Real Estate Fund IV, L.P.</v>
          </cell>
        </row>
        <row r="137">
          <cell r="I137">
            <v>4700000</v>
          </cell>
          <cell r="J137">
            <v>2800000</v>
          </cell>
          <cell r="L137">
            <v>378554.28565430612</v>
          </cell>
          <cell r="M137">
            <v>225521.70209192706</v>
          </cell>
          <cell r="N137" t="str">
            <v>WJ Harbor Ridge LLC</v>
          </cell>
          <cell r="O137" t="str">
            <v>Westbrook Real Estate Fund III, L.P.</v>
          </cell>
        </row>
        <row r="138">
          <cell r="I138">
            <v>92329359</v>
          </cell>
          <cell r="J138">
            <v>118160409.2</v>
          </cell>
          <cell r="L138">
            <v>11941263.768458072</v>
          </cell>
          <cell r="M138">
            <v>15282079.595571978</v>
          </cell>
          <cell r="N138" t="str">
            <v>Wailea</v>
          </cell>
          <cell r="O138" t="str">
            <v>Starwood Global Opportunity Fund VI - A, LP</v>
          </cell>
        </row>
        <row r="139">
          <cell r="I139">
            <v>11246000</v>
          </cell>
          <cell r="J139">
            <v>11246000</v>
          </cell>
          <cell r="L139">
            <v>495494.46346840839</v>
          </cell>
          <cell r="M139">
            <v>495494.46346840839</v>
          </cell>
          <cell r="N139" t="str">
            <v>Walkki Beachcomber</v>
          </cell>
          <cell r="O139" t="str">
            <v>Rockpoint Real Estate Fund II, L.P.</v>
          </cell>
        </row>
        <row r="140">
          <cell r="I140">
            <v>29220000</v>
          </cell>
          <cell r="J140">
            <v>33408800</v>
          </cell>
          <cell r="L140">
            <v>3779120.0014108717</v>
          </cell>
          <cell r="M140">
            <v>4320871.468279792</v>
          </cell>
          <cell r="N140" t="str">
            <v>Wasserman Joint Venture</v>
          </cell>
          <cell r="O140" t="str">
            <v>Starwood Global Opportunity Fund VI - A, LP</v>
          </cell>
        </row>
        <row r="141">
          <cell r="I141">
            <v>23723269</v>
          </cell>
          <cell r="J141">
            <v>37792540</v>
          </cell>
          <cell r="L141">
            <v>2040097.0890484585</v>
          </cell>
          <cell r="M141">
            <v>3249992.6903727911</v>
          </cell>
          <cell r="N141" t="str">
            <v>West 48th Street</v>
          </cell>
          <cell r="O141" t="str">
            <v>DLJ Real Estate Capital Partners II, LP</v>
          </cell>
        </row>
        <row r="142">
          <cell r="I142">
            <v>62600000</v>
          </cell>
          <cell r="J142">
            <v>62600000</v>
          </cell>
          <cell r="L142">
            <v>20121432.135796551</v>
          </cell>
          <cell r="M142">
            <v>20121432.135796551</v>
          </cell>
          <cell r="N142" t="str">
            <v>West 60th St Condominiums</v>
          </cell>
          <cell r="O142" t="str">
            <v>ING Realty Partners II, L.P.</v>
          </cell>
        </row>
        <row r="143">
          <cell r="I143">
            <v>30200000</v>
          </cell>
          <cell r="J143">
            <v>9200000</v>
          </cell>
          <cell r="L143">
            <v>2432412.6439914992</v>
          </cell>
          <cell r="M143">
            <v>740999.8783020461</v>
          </cell>
          <cell r="N143" t="str">
            <v>Westbrook EAGL Parent</v>
          </cell>
          <cell r="O143" t="str">
            <v>Westbrook Real Estate Fund III, L.P.</v>
          </cell>
        </row>
        <row r="144">
          <cell r="I144">
            <v>27100000</v>
          </cell>
          <cell r="J144">
            <v>13500000</v>
          </cell>
          <cell r="L144">
            <v>2168000</v>
          </cell>
          <cell r="M144">
            <v>1080000</v>
          </cell>
          <cell r="N144" t="str">
            <v>Westbrook Evelyn Road</v>
          </cell>
          <cell r="O144" t="str">
            <v>Westbrook Real Estate Fund IV, L.P.</v>
          </cell>
        </row>
        <row r="145">
          <cell r="I145">
            <v>14800000</v>
          </cell>
          <cell r="J145">
            <v>14800000</v>
          </cell>
          <cell r="L145">
            <v>1184000</v>
          </cell>
          <cell r="M145">
            <v>1184000</v>
          </cell>
          <cell r="N145" t="str">
            <v>Westbrook Fund IV EAGL Parent</v>
          </cell>
          <cell r="O145" t="str">
            <v>Westbrook Real Estate Fund IV, L.P.</v>
          </cell>
        </row>
        <row r="146">
          <cell r="I146">
            <v>5900000</v>
          </cell>
          <cell r="J146">
            <v>11200000</v>
          </cell>
          <cell r="L146">
            <v>475206.44369370345</v>
          </cell>
          <cell r="M146">
            <v>902086.80836770823</v>
          </cell>
          <cell r="N146" t="str">
            <v>Western European Partners</v>
          </cell>
          <cell r="O146" t="str">
            <v>Westbrook Real Estate Fund III, L.P.</v>
          </cell>
        </row>
        <row r="147">
          <cell r="I147">
            <v>18936500</v>
          </cell>
          <cell r="J147">
            <v>18936500</v>
          </cell>
          <cell r="L147">
            <v>2449120.667581005</v>
          </cell>
          <cell r="M147">
            <v>2449120.667581005</v>
          </cell>
          <cell r="N147" t="str">
            <v>Westin Tokyo</v>
          </cell>
          <cell r="O147" t="str">
            <v>Starwood Global Opportunity Fund VI - A, LP</v>
          </cell>
        </row>
        <row r="148">
          <cell r="I148">
            <v>423000</v>
          </cell>
          <cell r="J148">
            <v>423000</v>
          </cell>
          <cell r="L148">
            <v>39112.219487508577</v>
          </cell>
          <cell r="M148">
            <v>39112.219487508577</v>
          </cell>
          <cell r="N148" t="str">
            <v>Williford Portfolio</v>
          </cell>
          <cell r="O148" t="str">
            <v>ING Realty Partners, L.P.</v>
          </cell>
        </row>
        <row r="149">
          <cell r="I149">
            <v>24042937</v>
          </cell>
          <cell r="J149">
            <v>26470596</v>
          </cell>
          <cell r="L149">
            <v>2067587.1350561122</v>
          </cell>
          <cell r="M149">
            <v>2276355.1618867437</v>
          </cell>
          <cell r="N149" t="str">
            <v>Windsor Capital Preferred Equity</v>
          </cell>
          <cell r="O149" t="str">
            <v>DLJ Real Estate Capital Partners II, LP</v>
          </cell>
        </row>
        <row r="150">
          <cell r="I150">
            <v>16556348</v>
          </cell>
          <cell r="J150">
            <v>11732682</v>
          </cell>
          <cell r="L150">
            <v>2086398.8092120276</v>
          </cell>
          <cell r="M150">
            <v>1478529.7913322062</v>
          </cell>
          <cell r="N150" t="str">
            <v>Wisconsin Hotels</v>
          </cell>
          <cell r="O150" t="str">
            <v>Olympus Real Estate Fund II, LP</v>
          </cell>
        </row>
        <row r="151">
          <cell r="I151">
            <v>11855011</v>
          </cell>
          <cell r="J151">
            <v>11855011</v>
          </cell>
          <cell r="L151">
            <v>1019478.9525734187</v>
          </cell>
          <cell r="M151">
            <v>1019478.9525734187</v>
          </cell>
          <cell r="N151" t="str">
            <v>Woodside Land</v>
          </cell>
          <cell r="O151" t="str">
            <v>DLJ Real Estate Capital Partners II, LP</v>
          </cell>
        </row>
        <row r="152">
          <cell r="I152">
            <v>36492200</v>
          </cell>
          <cell r="J152">
            <v>36492200</v>
          </cell>
          <cell r="L152">
            <v>4719657.8684286727</v>
          </cell>
          <cell r="M152">
            <v>4719657.8684286727</v>
          </cell>
          <cell r="N152" t="str">
            <v>Worcester Center</v>
          </cell>
          <cell r="O152" t="str">
            <v>Starwood Global Opportunity Fund VI - A, LP</v>
          </cell>
        </row>
        <row r="153">
          <cell r="I153">
            <v>17808347</v>
          </cell>
          <cell r="J153">
            <v>26588616</v>
          </cell>
          <cell r="L153">
            <v>1531439.7385733328</v>
          </cell>
          <cell r="M153">
            <v>2286504.364277422</v>
          </cell>
          <cell r="N153" t="str">
            <v>Yerba Buena</v>
          </cell>
          <cell r="O153" t="str">
            <v>DLJ Real Estate Capital Partners II, LP</v>
          </cell>
        </row>
        <row r="154">
          <cell r="I154">
            <v>20211128</v>
          </cell>
          <cell r="J154">
            <v>33311711</v>
          </cell>
          <cell r="L154">
            <v>1738068.3665133077</v>
          </cell>
          <cell r="M154">
            <v>2864661.0482865372</v>
          </cell>
          <cell r="N154" t="str">
            <v>York &amp; 83rd, LLC</v>
          </cell>
          <cell r="O154" t="str">
            <v>DLJ Real Estate Capital Partners II, LP</v>
          </cell>
        </row>
      </sheetData>
      <sheetData sheetId="1"/>
      <sheetData sheetId="2">
        <row r="2">
          <cell r="D2">
            <v>5876141.1188029405</v>
          </cell>
        </row>
        <row r="3">
          <cell r="D3">
            <v>852372.18901835999</v>
          </cell>
        </row>
        <row r="4">
          <cell r="D4">
            <v>4175102.1197918905</v>
          </cell>
        </row>
        <row r="5">
          <cell r="D5">
            <v>1165034.4412434965</v>
          </cell>
        </row>
        <row r="6">
          <cell r="D6">
            <v>8600120.3938599136</v>
          </cell>
        </row>
        <row r="7">
          <cell r="D7">
            <v>983776.15341617574</v>
          </cell>
        </row>
        <row r="8">
          <cell r="D8">
            <v>2361384.7013802296</v>
          </cell>
        </row>
        <row r="9">
          <cell r="D9">
            <v>8623.6401943500878</v>
          </cell>
        </row>
        <row r="10">
          <cell r="D10">
            <v>5929427.0112224277</v>
          </cell>
        </row>
        <row r="11">
          <cell r="D11">
            <v>0</v>
          </cell>
        </row>
        <row r="12">
          <cell r="D12">
            <v>147141.07580513394</v>
          </cell>
        </row>
        <row r="13">
          <cell r="D13">
            <v>1316089.8654168637</v>
          </cell>
        </row>
        <row r="14">
          <cell r="D14">
            <v>1077472.7608891947</v>
          </cell>
        </row>
        <row r="15">
          <cell r="D15">
            <v>1852117.2120221867</v>
          </cell>
        </row>
        <row r="16">
          <cell r="D16">
            <v>2233707.0129423398</v>
          </cell>
        </row>
        <row r="17">
          <cell r="D17">
            <v>111794.29849077697</v>
          </cell>
        </row>
        <row r="18">
          <cell r="D18">
            <v>2651636.9265167476</v>
          </cell>
        </row>
        <row r="19">
          <cell r="D19">
            <v>3613526.8521305411</v>
          </cell>
        </row>
        <row r="20">
          <cell r="D20">
            <v>1824814.8084447694</v>
          </cell>
        </row>
        <row r="21">
          <cell r="D21">
            <v>244996.86116008082</v>
          </cell>
        </row>
        <row r="22">
          <cell r="D22">
            <v>1401269.3812615557</v>
          </cell>
        </row>
        <row r="23">
          <cell r="D23">
            <v>2398803.5430193059</v>
          </cell>
        </row>
        <row r="24">
          <cell r="D24">
            <v>2821431.3969987528</v>
          </cell>
        </row>
        <row r="25">
          <cell r="D25">
            <v>734507.11613707698</v>
          </cell>
        </row>
        <row r="26">
          <cell r="D26">
            <v>371435.18080577889</v>
          </cell>
        </row>
        <row r="27">
          <cell r="D27">
            <v>1149578.8794771465</v>
          </cell>
        </row>
        <row r="28">
          <cell r="D28">
            <v>749020.92966658552</v>
          </cell>
        </row>
        <row r="29">
          <cell r="D29">
            <v>5548909.8320759302</v>
          </cell>
        </row>
        <row r="30">
          <cell r="D30">
            <v>2244894.6215624237</v>
          </cell>
        </row>
        <row r="31">
          <cell r="D31">
            <v>3989260.6473594545</v>
          </cell>
        </row>
        <row r="32">
          <cell r="D32">
            <v>53270.13871988318</v>
          </cell>
        </row>
        <row r="33">
          <cell r="D33">
            <v>437420.90532976389</v>
          </cell>
        </row>
        <row r="34">
          <cell r="D34">
            <v>1589946.0939401314</v>
          </cell>
        </row>
        <row r="35">
          <cell r="D35">
            <v>4723551.1073253835</v>
          </cell>
        </row>
        <row r="36">
          <cell r="D36">
            <v>2712773.5458749086</v>
          </cell>
        </row>
        <row r="37">
          <cell r="D37">
            <v>3530602.2146507665</v>
          </cell>
        </row>
        <row r="38">
          <cell r="D38">
            <v>1495744.7067412995</v>
          </cell>
        </row>
        <row r="39">
          <cell r="D39">
            <v>324798.00438062788</v>
          </cell>
        </row>
        <row r="40">
          <cell r="D40">
            <v>884264.17619858845</v>
          </cell>
        </row>
        <row r="41">
          <cell r="D41">
            <v>64310.5378437576</v>
          </cell>
        </row>
        <row r="42">
          <cell r="D42">
            <v>583309.19931856892</v>
          </cell>
        </row>
        <row r="43">
          <cell r="D43">
            <v>2242984.5461182767</v>
          </cell>
        </row>
        <row r="44">
          <cell r="D44">
            <v>775448.77099050861</v>
          </cell>
        </row>
        <row r="45">
          <cell r="D45">
            <v>13319459.466589963</v>
          </cell>
        </row>
        <row r="46">
          <cell r="D46">
            <v>208928.60843878207</v>
          </cell>
        </row>
        <row r="47">
          <cell r="D47">
            <v>-78993013.993048191</v>
          </cell>
        </row>
        <row r="48">
          <cell r="D48">
            <v>5731124.8366564</v>
          </cell>
        </row>
        <row r="49">
          <cell r="D49">
            <v>5146516.2330971612</v>
          </cell>
        </row>
        <row r="50">
          <cell r="D50">
            <v>6496556.0079613505</v>
          </cell>
        </row>
        <row r="51">
          <cell r="D51">
            <v>6140254.3019879051</v>
          </cell>
        </row>
        <row r="52">
          <cell r="D52">
            <v>20786195.074983127</v>
          </cell>
        </row>
        <row r="53">
          <cell r="D53">
            <v>4197109.9220594717</v>
          </cell>
        </row>
        <row r="54">
          <cell r="D54">
            <v>4742997.6259024367</v>
          </cell>
        </row>
        <row r="55">
          <cell r="D55">
            <v>1512796.7679811418</v>
          </cell>
        </row>
        <row r="56">
          <cell r="D56">
            <v>8271818.2152935127</v>
          </cell>
        </row>
        <row r="57">
          <cell r="D57">
            <v>28286528.332185019</v>
          </cell>
        </row>
        <row r="58">
          <cell r="D58">
            <v>11335682.329463728</v>
          </cell>
        </row>
        <row r="59">
          <cell r="D59">
            <v>5149109.8406994576</v>
          </cell>
        </row>
        <row r="60">
          <cell r="D60">
            <v>3952951.1288084858</v>
          </cell>
        </row>
        <row r="61">
          <cell r="D61">
            <v>3597790.8158943732</v>
          </cell>
        </row>
        <row r="62">
          <cell r="D62">
            <v>4379832.7758560916</v>
          </cell>
        </row>
        <row r="63">
          <cell r="D63">
            <v>2601363.056965657</v>
          </cell>
        </row>
        <row r="64">
          <cell r="D64">
            <v>1351858.2957963438</v>
          </cell>
        </row>
        <row r="65">
          <cell r="D65">
            <v>3363981.4342819261</v>
          </cell>
        </row>
        <row r="66">
          <cell r="D66">
            <v>-41710084.543586686</v>
          </cell>
        </row>
        <row r="67">
          <cell r="D67">
            <v>1497993.8454971649</v>
          </cell>
        </row>
        <row r="68">
          <cell r="D68">
            <v>5270440.9238486737</v>
          </cell>
        </row>
        <row r="69">
          <cell r="D69">
            <v>3051307.9032808109</v>
          </cell>
        </row>
        <row r="70">
          <cell r="D70">
            <v>333946.32506403065</v>
          </cell>
        </row>
        <row r="71">
          <cell r="D71">
            <v>312893.59502565506</v>
          </cell>
        </row>
        <row r="72">
          <cell r="D72">
            <v>2918208.5580454399</v>
          </cell>
        </row>
        <row r="73">
          <cell r="D73">
            <v>2600945.6750300382</v>
          </cell>
        </row>
        <row r="74">
          <cell r="D74">
            <v>3191262.0579528399</v>
          </cell>
        </row>
        <row r="75">
          <cell r="D75">
            <v>967612.36197711516</v>
          </cell>
        </row>
        <row r="76">
          <cell r="D76">
            <v>3077972.1734810714</v>
          </cell>
        </row>
        <row r="77">
          <cell r="D77">
            <v>878420.87515057577</v>
          </cell>
        </row>
        <row r="78">
          <cell r="D78">
            <v>2923628.1432010457</v>
          </cell>
        </row>
        <row r="79">
          <cell r="D79">
            <v>2126430.6803750331</v>
          </cell>
        </row>
        <row r="80">
          <cell r="D80">
            <v>2575694.5302445004</v>
          </cell>
        </row>
        <row r="81">
          <cell r="D81">
            <v>12385634.367680542</v>
          </cell>
        </row>
        <row r="82">
          <cell r="D82">
            <v>147942.20137119084</v>
          </cell>
        </row>
        <row r="83">
          <cell r="D83">
            <v>3584779.1596764978</v>
          </cell>
        </row>
        <row r="84">
          <cell r="D84">
            <v>275073.74313099968</v>
          </cell>
        </row>
        <row r="85">
          <cell r="D85">
            <v>2925153.3227992067</v>
          </cell>
        </row>
        <row r="86">
          <cell r="D86">
            <v>11677084.207701748</v>
          </cell>
        </row>
        <row r="87">
          <cell r="D87">
            <v>1245946.5803583108</v>
          </cell>
        </row>
        <row r="88">
          <cell r="D88">
            <v>1614039.0245234051</v>
          </cell>
        </row>
        <row r="89">
          <cell r="D89">
            <v>1963406.8236239969</v>
          </cell>
        </row>
        <row r="90">
          <cell r="D90">
            <v>60116.788167039529</v>
          </cell>
        </row>
        <row r="91">
          <cell r="D91">
            <v>5050555.3508035168</v>
          </cell>
        </row>
        <row r="92">
          <cell r="D92">
            <v>1511545.0101007319</v>
          </cell>
        </row>
        <row r="93">
          <cell r="D93">
            <v>150168.91378474745</v>
          </cell>
        </row>
        <row r="94">
          <cell r="D94">
            <v>13349966.733942289</v>
          </cell>
        </row>
        <row r="95">
          <cell r="D95">
            <v>7379533.5968698971</v>
          </cell>
        </row>
        <row r="96">
          <cell r="D96">
            <v>1604881.4990776998</v>
          </cell>
        </row>
        <row r="97">
          <cell r="D97">
            <v>7745347.7369982842</v>
          </cell>
        </row>
        <row r="98">
          <cell r="D98">
            <v>2394079.3852541531</v>
          </cell>
        </row>
        <row r="99">
          <cell r="D99">
            <v>4817331.4550167741</v>
          </cell>
        </row>
        <row r="100">
          <cell r="D100">
            <v>8336862.3005186711</v>
          </cell>
        </row>
        <row r="101">
          <cell r="D101">
            <v>2572570.1523125437</v>
          </cell>
        </row>
        <row r="102">
          <cell r="D102">
            <v>12588972.993183875</v>
          </cell>
        </row>
        <row r="103">
          <cell r="D103">
            <v>15043432.021616215</v>
          </cell>
        </row>
        <row r="104">
          <cell r="D104">
            <v>2851024.0010643825</v>
          </cell>
        </row>
        <row r="105">
          <cell r="D105">
            <v>1821194.4006799127</v>
          </cell>
        </row>
        <row r="106">
          <cell r="D106">
            <v>401114.40014974942</v>
          </cell>
        </row>
        <row r="107">
          <cell r="D107">
            <v>992275.39077044965</v>
          </cell>
        </row>
        <row r="108">
          <cell r="D108">
            <v>2010720.7607506693</v>
          </cell>
        </row>
        <row r="109">
          <cell r="D109">
            <v>650148.96690938901</v>
          </cell>
        </row>
        <row r="110">
          <cell r="D110">
            <v>11924986.004451996</v>
          </cell>
        </row>
        <row r="111">
          <cell r="D111">
            <v>3695299.0680462453</v>
          </cell>
        </row>
        <row r="112">
          <cell r="D112">
            <v>2293419.50085621</v>
          </cell>
        </row>
        <row r="113">
          <cell r="D113">
            <v>14713994.672159892</v>
          </cell>
        </row>
        <row r="114">
          <cell r="D114">
            <v>443872.00016571226</v>
          </cell>
        </row>
        <row r="115">
          <cell r="D115">
            <v>27569.340010292555</v>
          </cell>
        </row>
        <row r="116">
          <cell r="D116">
            <v>4268.0000015933874</v>
          </cell>
        </row>
        <row r="117">
          <cell r="D117">
            <v>292164.00010907458</v>
          </cell>
        </row>
        <row r="118">
          <cell r="D118">
            <v>-100014989.88853894</v>
          </cell>
        </row>
        <row r="119">
          <cell r="D119">
            <v>1324632.0004945295</v>
          </cell>
        </row>
        <row r="120">
          <cell r="D120">
            <v>6751.2000025204488</v>
          </cell>
        </row>
        <row r="121">
          <cell r="D121">
            <v>25510088.05432377</v>
          </cell>
        </row>
        <row r="122">
          <cell r="D122">
            <v>3696864.0013801628</v>
          </cell>
        </row>
        <row r="123">
          <cell r="D123">
            <v>5021890.4685415057</v>
          </cell>
        </row>
        <row r="124">
          <cell r="D124">
            <v>5454083.6687028585</v>
          </cell>
        </row>
        <row r="125">
          <cell r="D125">
            <v>12495928.004665148</v>
          </cell>
        </row>
        <row r="126">
          <cell r="D126">
            <v>555810.00020750239</v>
          </cell>
        </row>
        <row r="127">
          <cell r="D127">
            <v>2468937.7675884035</v>
          </cell>
        </row>
        <row r="128">
          <cell r="D128">
            <v>4710184.2017584695</v>
          </cell>
        </row>
        <row r="129">
          <cell r="D129">
            <v>9582048.0035772994</v>
          </cell>
        </row>
        <row r="130">
          <cell r="D130">
            <v>25933661.343015235</v>
          </cell>
        </row>
        <row r="131">
          <cell r="D131">
            <v>4416668.6683155568</v>
          </cell>
        </row>
        <row r="132">
          <cell r="D132">
            <v>4309386.6682755044</v>
          </cell>
        </row>
        <row r="133">
          <cell r="D133">
            <v>1629234.6506024096</v>
          </cell>
        </row>
        <row r="134">
          <cell r="D134">
            <v>829187.95180722896</v>
          </cell>
        </row>
        <row r="135">
          <cell r="D135">
            <v>11978284.337349398</v>
          </cell>
        </row>
        <row r="136">
          <cell r="D136">
            <v>2918072.2891566264</v>
          </cell>
        </row>
        <row r="137">
          <cell r="D137">
            <v>264795.18072289159</v>
          </cell>
        </row>
        <row r="138">
          <cell r="D138">
            <v>1500331.8795180721</v>
          </cell>
        </row>
        <row r="139">
          <cell r="D139">
            <v>1172725.3012048192</v>
          </cell>
        </row>
        <row r="140">
          <cell r="D140">
            <v>359008.43373493978</v>
          </cell>
        </row>
        <row r="141">
          <cell r="D141">
            <v>5275596.9596504364</v>
          </cell>
        </row>
        <row r="142">
          <cell r="D142">
            <v>1949151.8537945126</v>
          </cell>
        </row>
        <row r="143">
          <cell r="D143">
            <v>6532075.0141626019</v>
          </cell>
        </row>
        <row r="144">
          <cell r="D144">
            <v>765162.91781189537</v>
          </cell>
        </row>
        <row r="145">
          <cell r="D145">
            <v>2867347.3551687868</v>
          </cell>
        </row>
        <row r="146">
          <cell r="D146">
            <v>8320139.9378914516</v>
          </cell>
        </row>
        <row r="147">
          <cell r="D147">
            <v>1562543.2216369233</v>
          </cell>
        </row>
        <row r="148">
          <cell r="D148">
            <v>829597.6898381603</v>
          </cell>
        </row>
        <row r="149">
          <cell r="D149">
            <v>950412.8873874069</v>
          </cell>
        </row>
        <row r="150">
          <cell r="D150">
            <v>-4574868.8138648057</v>
          </cell>
        </row>
        <row r="151">
          <cell r="D151">
            <v>563804.2552298177</v>
          </cell>
        </row>
        <row r="152">
          <cell r="D152">
            <v>1087336.7779432198</v>
          </cell>
        </row>
        <row r="153">
          <cell r="D153">
            <v>1836391.002748549</v>
          </cell>
        </row>
        <row r="154">
          <cell r="D154">
            <v>1047065.0454268042</v>
          </cell>
        </row>
        <row r="155">
          <cell r="D155">
            <v>974575.92689725629</v>
          </cell>
        </row>
        <row r="156">
          <cell r="D156">
            <v>3020379.9387311661</v>
          </cell>
        </row>
        <row r="157">
          <cell r="D157">
            <v>515478.17621011898</v>
          </cell>
        </row>
        <row r="158">
          <cell r="D158">
            <v>1112000</v>
          </cell>
        </row>
        <row r="159">
          <cell r="D159">
            <v>7872000</v>
          </cell>
        </row>
        <row r="160">
          <cell r="D160">
            <v>600000</v>
          </cell>
        </row>
        <row r="161">
          <cell r="D161">
            <v>1048000</v>
          </cell>
        </row>
        <row r="162">
          <cell r="D162">
            <v>264000</v>
          </cell>
        </row>
        <row r="163">
          <cell r="D163">
            <v>520000</v>
          </cell>
        </row>
        <row r="164">
          <cell r="D164">
            <v>32000</v>
          </cell>
        </row>
        <row r="165">
          <cell r="D165">
            <v>3976000</v>
          </cell>
        </row>
        <row r="166">
          <cell r="D166">
            <v>2528000</v>
          </cell>
        </row>
        <row r="167">
          <cell r="D167">
            <v>6912000</v>
          </cell>
        </row>
        <row r="168">
          <cell r="D168">
            <v>560000</v>
          </cell>
        </row>
        <row r="169">
          <cell r="D169">
            <v>5200000</v>
          </cell>
        </row>
        <row r="170">
          <cell r="D170">
            <v>1912000</v>
          </cell>
        </row>
        <row r="171">
          <cell r="D171">
            <v>7664000</v>
          </cell>
        </row>
        <row r="172">
          <cell r="D172">
            <v>984000</v>
          </cell>
        </row>
        <row r="173">
          <cell r="D173">
            <v>1232000</v>
          </cell>
        </row>
        <row r="174">
          <cell r="D174">
            <v>-3136000</v>
          </cell>
        </row>
        <row r="175">
          <cell r="D175">
            <v>48000</v>
          </cell>
        </row>
        <row r="176">
          <cell r="D176">
            <v>2632000</v>
          </cell>
        </row>
        <row r="177">
          <cell r="D177">
            <v>1496000</v>
          </cell>
        </row>
        <row r="178">
          <cell r="D178">
            <v>520000</v>
          </cell>
        </row>
        <row r="179">
          <cell r="D179">
            <v>3648000</v>
          </cell>
        </row>
        <row r="180">
          <cell r="D180">
            <v>1688000</v>
          </cell>
        </row>
        <row r="181">
          <cell r="D181">
            <v>2664000</v>
          </cell>
        </row>
        <row r="182">
          <cell r="D182">
            <v>680000</v>
          </cell>
        </row>
        <row r="183">
          <cell r="D183">
            <v>6776000</v>
          </cell>
        </row>
        <row r="184">
          <cell r="D184">
            <v>7000000</v>
          </cell>
        </row>
        <row r="185">
          <cell r="D185">
            <v>8152000</v>
          </cell>
        </row>
        <row r="186">
          <cell r="D186">
            <v>3741876.256595057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L Summary"/>
      <sheetName val="HL Attribution"/>
      <sheetName val="HL Company Sorts"/>
      <sheetName val="HL Company Summary"/>
      <sheetName val="HL IRR"/>
      <sheetName val="HL Value Creation"/>
      <sheetName val="HL 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0">
          <cell r="W10">
            <v>32.5</v>
          </cell>
          <cell r="X10">
            <v>199.1</v>
          </cell>
        </row>
        <row r="11">
          <cell r="W11">
            <v>45.12</v>
          </cell>
          <cell r="X11">
            <v>3209</v>
          </cell>
        </row>
        <row r="12">
          <cell r="W12">
            <v>84</v>
          </cell>
          <cell r="X12">
            <v>477.7</v>
          </cell>
        </row>
        <row r="13">
          <cell r="W13">
            <v>46.7</v>
          </cell>
          <cell r="X13">
            <v>706.44</v>
          </cell>
        </row>
        <row r="14">
          <cell r="W14">
            <v>29.263999999999999</v>
          </cell>
          <cell r="X14">
            <v>201.76400000000001</v>
          </cell>
        </row>
        <row r="15">
          <cell r="W15">
            <v>33.65</v>
          </cell>
          <cell r="X15">
            <v>397.14285714285722</v>
          </cell>
        </row>
        <row r="16">
          <cell r="W16">
            <v>36.9</v>
          </cell>
          <cell r="X16">
            <v>693.2</v>
          </cell>
        </row>
        <row r="17">
          <cell r="W17">
            <v>64.959999999999994</v>
          </cell>
          <cell r="X17">
            <v>376.5</v>
          </cell>
        </row>
        <row r="18">
          <cell r="W18">
            <v>70.12</v>
          </cell>
          <cell r="X18">
            <v>1161.5999999999999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(2)"/>
      <sheetName val="Cover"/>
      <sheetName val="Table of Contents"/>
      <sheetName val="Section 1"/>
      <sheetName val="Portfolio Summary - Cash Basis"/>
      <sheetName val="Performance Summary By Invest"/>
      <sheetName val="Summary of PE Invest. Perf."/>
      <sheetName val="Private Equity Benchmarks"/>
      <sheetName val="Investment Portfolio Assessment"/>
      <sheetName val="Sum. Liquidated Part."/>
      <sheetName val="Time Weighted Returns"/>
      <sheetName val="IRR Analysis"/>
      <sheetName val="Analysis Alt. Inv. Alloc."/>
      <sheetName val="Section 2"/>
      <sheetName val="Commit. By Vintage Year"/>
      <sheetName val="Quart. Cash Flow Summary"/>
      <sheetName val="Port. Strat. Div. MV"/>
      <sheetName val="Port. Strat. Div. TE"/>
      <sheetName val="Und. Inv. Div. Industry Ex Lex"/>
      <sheetName val="Und. Inv. Div. Industry"/>
      <sheetName val="Und. Inv. Div. Geography"/>
      <sheetName val="Cost Reconciliation"/>
      <sheetName val="Number of Holdings"/>
      <sheetName val="Public vs. Private Holdings"/>
      <sheetName val="Section 3"/>
      <sheetName val="Qualitative Review"/>
      <sheetName val="1 - Advanced Technology Ventu"/>
      <sheetName val="2 - Apollo Investment Fund V,"/>
      <sheetName val="3 - Blackstone Capital Partne"/>
      <sheetName val="4 - Falcon Mezzanine Partners"/>
      <sheetName val="5 - GESD Investors, L.P."/>
      <sheetName val="6 - Gores Capital Partners, L"/>
      <sheetName val="7 - Green Equity Investors IV"/>
      <sheetName val="8 - Kelso Investment Associat"/>
      <sheetName val="9 - KPS Special Situation Fun"/>
      <sheetName val="10 - Levine Leichtman Capital "/>
      <sheetName val="11 - Lexington Partners - Hami"/>
      <sheetName val="10 - Lighthouse Capital Partne"/>
      <sheetName val="11 - Lindsay Goldberg &amp; Bessem"/>
      <sheetName val="14 - Madison Dearborn Capital "/>
      <sheetName val="15 - Nautic Partners V, L.P."/>
      <sheetName val="12 - New Enterprise Associates"/>
      <sheetName val="13 - Platinum Equity Capital P"/>
      <sheetName val="14 - TPG Partners IV, L.P."/>
      <sheetName val="Port. Comp. List. Partnership"/>
      <sheetName val="Top 10 Company Holdings"/>
      <sheetName val="Cost and Fair MV"/>
      <sheetName val="Section 6"/>
      <sheetName val="Real Estate Summary"/>
      <sheetName val="Real Estate Review"/>
      <sheetName val="APPENDIX A"/>
      <sheetName val="Performance Rating Guidelines"/>
      <sheetName val="APPENDIX B"/>
      <sheetName val="Glossary of Terms"/>
      <sheetName val="sys_color_palette"/>
      <sheetName val="sys_messages"/>
      <sheetName val="sys_font_sizes"/>
      <sheetName val="sys_format_masks"/>
      <sheetName val="Executive Summary"/>
      <sheetName val="Section 4"/>
      <sheetName val="1 - Apollo Investment Fund V,"/>
      <sheetName val="2 - Blackstone Capital Partne"/>
      <sheetName val="3 - Falcon Mezzanine Partners"/>
      <sheetName val="4 - GESD Investors, L.P."/>
      <sheetName val="5 - Gores Capital Partners, L"/>
      <sheetName val="6 - Green Equity Investors IV"/>
      <sheetName val="7 - Kelso Investment Associat"/>
      <sheetName val="8 - KPS Special Situation Fun"/>
      <sheetName val="9 - Levine Leichtman Capital "/>
      <sheetName val="Section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Notice to Recipients"/>
      <sheetName val="Appendix A1 - IRR"/>
      <sheetName val="A1 - CRP VI"/>
      <sheetName val="A1 - CRP VII"/>
      <sheetName val="A1 - CRP VIII"/>
      <sheetName val="Appendix A2- LP Net Cash Flows"/>
      <sheetName val="A2 - CRP I"/>
      <sheetName val="A2 - CRP II"/>
      <sheetName val="A2 - CRP III"/>
      <sheetName val="A2 - CRP IV"/>
      <sheetName val="A2 - CRP V"/>
      <sheetName val="A2 - CRP VI"/>
      <sheetName val="A2 - CRP VII"/>
      <sheetName val="A2 - CRP VIII"/>
      <sheetName val="Appendix A3 - Fee Schedule"/>
      <sheetName val="Appendix A4 - Unlevered Returns"/>
      <sheetName val="Appendix B1 - Attribution VI"/>
      <sheetName val="Appendix B1 - Attribution VII"/>
      <sheetName val="Appendix B1 - Attribution VIII"/>
      <sheetName val="Appendix B2 - Property Details"/>
      <sheetName val="Appendix B3 - Unreal Assessm."/>
      <sheetName val="Appendix E - Terms"/>
      <sheetName val="Appendix F1 -Cash Budget($)"/>
      <sheetName val="Appendix F2 -Cash Budget(%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ient-Val disc"/>
      <sheetName val="SpecSits Disc"/>
      <sheetName val="Client-OPP disc"/>
      <sheetName val="Val BACKUP"/>
      <sheetName val="Value BackUp"/>
      <sheetName val="Opp_Blended (2)"/>
      <sheetName val="Tile_Data (2)"/>
      <sheetName val="Welcome"/>
      <sheetName val="Opportunistic"/>
      <sheetName val="Value"/>
      <sheetName val="Template"/>
      <sheetName val="Fund_VY"/>
      <sheetName val="Opp_Calcs"/>
      <sheetName val="Val_Calcs"/>
      <sheetName val="Fund_Level_RD"/>
      <sheetName val="Fund_Level_Data"/>
      <sheetName val="Client-OPP"/>
      <sheetName val="Client-Val"/>
      <sheetName val="Val_Blended"/>
      <sheetName val="Prev_Val"/>
      <sheetName val="Opp_Blended"/>
      <sheetName val="Opp_Blended BU"/>
      <sheetName val="Prev_Opp"/>
      <sheetName val="Sheet9"/>
      <sheetName val="Overall"/>
      <sheetName val="Tile_Data"/>
      <sheetName val="Current_All"/>
      <sheetName val="Overall_LU"/>
      <sheetName val="Disc-NonCore"/>
      <sheetName val="Quarti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T1">
            <v>14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(2)"/>
      <sheetName val="Cover"/>
      <sheetName val="Table of Contents"/>
      <sheetName val="Section 1"/>
      <sheetName val="Portfolio Summary - Cash Basis"/>
      <sheetName val="Performance Summary By Invest"/>
      <sheetName val="Summary of PE Invest. Perf."/>
      <sheetName val="Private Equity Benchmarks"/>
      <sheetName val="Investment Portfolio Assessment"/>
      <sheetName val="Sum. Liquidated Part."/>
      <sheetName val="Time Weighted Returns"/>
      <sheetName val="IRR Analysis"/>
      <sheetName val="Analysis Alt. Inv. Alloc."/>
      <sheetName val="Section 2"/>
      <sheetName val="Commit. By Vintage Year"/>
      <sheetName val="Quart. Cash Flow Summary"/>
      <sheetName val="Port. Strat. Div. MV"/>
      <sheetName val="Port. Strat. Div. TE"/>
      <sheetName val="Und. Inv. Div. Industry Ex Lexi"/>
      <sheetName val="Und. Inv. Div. Industry"/>
      <sheetName val="Und. Inv. Div. Geography"/>
      <sheetName val="Cost Reconciliation"/>
      <sheetName val="Number of Holdings"/>
      <sheetName val="Public vs. Private Holdings"/>
      <sheetName val="Section 3"/>
      <sheetName val="Qualitative Review"/>
      <sheetName val="1 - Advanced Technology Ventu"/>
      <sheetName val="2 - Apollo Investment Fund V,"/>
      <sheetName val="3 - Blackstone Capital Partne"/>
      <sheetName val="4 - Falcon Mezzanine Partners"/>
      <sheetName val="5 - GESD Investors, L.P."/>
      <sheetName val="6 - Gores Capital Partners, L"/>
      <sheetName val="7 - Green Equity Investors IV"/>
      <sheetName val="8 - Kelso Investment Associat"/>
      <sheetName val="9 - Kohlberg Investors V, L.P"/>
      <sheetName val="10 - KPS Special Situation Fun"/>
      <sheetName val="11 - Levine Leichtman Capital "/>
      <sheetName val="12 - Lexington Partners - Hami"/>
      <sheetName val="13 - Lighthouse Capital Partne"/>
      <sheetName val="14 - Lindsay Goldberg &amp; Bessem"/>
      <sheetName val="15 - Madison Dearborn Capital "/>
      <sheetName val="16 - Nautic Partners V, L.P."/>
      <sheetName val="17 - New Enterprise Associates"/>
      <sheetName val="18 - Oak Investment Partners X"/>
      <sheetName val="19 - Platinum Equity Capital P"/>
      <sheetName val="20 - TPG Partners IV, L.P."/>
      <sheetName val="Section 4"/>
      <sheetName val="Port. Comp. List. Partnership"/>
      <sheetName val="Top 10 Company Holdings"/>
      <sheetName val="Cost and Fair MV"/>
      <sheetName val="Section 6"/>
      <sheetName val="Real Estate Summary"/>
      <sheetName val="Real Estate Review"/>
      <sheetName val="APPENDIX A"/>
      <sheetName val="Performance Rating Guidelines"/>
      <sheetName val="APPENDIX B"/>
      <sheetName val="Glossary of Terms"/>
      <sheetName val="sys_color_palette"/>
      <sheetName val="sys_messages"/>
      <sheetName val="sys_font_sizes"/>
      <sheetName val="sys_format_mas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6">
          <cell r="I6" t="str">
            <v>Private</v>
          </cell>
        </row>
        <row r="7">
          <cell r="I7" t="str">
            <v>Private</v>
          </cell>
        </row>
        <row r="8">
          <cell r="I8" t="str">
            <v>Private</v>
          </cell>
        </row>
        <row r="9">
          <cell r="I9" t="str">
            <v>Private</v>
          </cell>
        </row>
        <row r="10">
          <cell r="I10" t="str">
            <v>Private</v>
          </cell>
        </row>
        <row r="11">
          <cell r="I11" t="str">
            <v>Private</v>
          </cell>
        </row>
        <row r="12">
          <cell r="I12" t="str">
            <v>Public</v>
          </cell>
        </row>
        <row r="13">
          <cell r="I13" t="str">
            <v>Private</v>
          </cell>
        </row>
        <row r="14">
          <cell r="I14" t="str">
            <v>Private</v>
          </cell>
        </row>
        <row r="15">
          <cell r="I15" t="str">
            <v>Private</v>
          </cell>
        </row>
        <row r="16">
          <cell r="I16" t="str">
            <v>Private</v>
          </cell>
        </row>
        <row r="17">
          <cell r="I17" t="str">
            <v>Private</v>
          </cell>
        </row>
        <row r="18">
          <cell r="I18" t="str">
            <v>Private</v>
          </cell>
        </row>
        <row r="19">
          <cell r="I19" t="str">
            <v>Public</v>
          </cell>
        </row>
        <row r="20">
          <cell r="I20" t="str">
            <v>Private</v>
          </cell>
        </row>
        <row r="21">
          <cell r="I21" t="str">
            <v>Private</v>
          </cell>
        </row>
        <row r="22">
          <cell r="I22" t="str">
            <v>Private</v>
          </cell>
        </row>
        <row r="23">
          <cell r="I23" t="str">
            <v>Private</v>
          </cell>
        </row>
        <row r="24">
          <cell r="I24" t="str">
            <v>Private</v>
          </cell>
        </row>
        <row r="25">
          <cell r="I25" t="str">
            <v>Private</v>
          </cell>
        </row>
        <row r="26">
          <cell r="I26" t="str">
            <v>Private</v>
          </cell>
        </row>
        <row r="27">
          <cell r="I27" t="str">
            <v>Private</v>
          </cell>
        </row>
        <row r="28">
          <cell r="I28" t="str">
            <v>Private</v>
          </cell>
        </row>
        <row r="29">
          <cell r="I29" t="str">
            <v>Private</v>
          </cell>
        </row>
        <row r="30">
          <cell r="I30" t="str">
            <v>Private</v>
          </cell>
        </row>
        <row r="31">
          <cell r="I31" t="str">
            <v>Private</v>
          </cell>
        </row>
        <row r="32">
          <cell r="I32" t="str">
            <v>Private</v>
          </cell>
        </row>
        <row r="33">
          <cell r="I33" t="str">
            <v>Private</v>
          </cell>
        </row>
        <row r="34">
          <cell r="I34" t="str">
            <v>Private</v>
          </cell>
        </row>
        <row r="46">
          <cell r="I46" t="str">
            <v>Public</v>
          </cell>
        </row>
        <row r="47">
          <cell r="I47" t="str">
            <v>Private</v>
          </cell>
        </row>
        <row r="48">
          <cell r="I48" t="str">
            <v>Private</v>
          </cell>
        </row>
        <row r="49">
          <cell r="I49" t="str">
            <v>Public</v>
          </cell>
        </row>
        <row r="50">
          <cell r="I50" t="str">
            <v>Public</v>
          </cell>
        </row>
        <row r="51">
          <cell r="I51" t="str">
            <v>Private</v>
          </cell>
        </row>
        <row r="52">
          <cell r="I52" t="str">
            <v>Public</v>
          </cell>
        </row>
        <row r="53">
          <cell r="I53" t="str">
            <v>Private</v>
          </cell>
        </row>
        <row r="54">
          <cell r="I54" t="str">
            <v>Public</v>
          </cell>
        </row>
        <row r="55">
          <cell r="I55" t="str">
            <v>Private</v>
          </cell>
        </row>
        <row r="56">
          <cell r="I56" t="str">
            <v>Public</v>
          </cell>
        </row>
        <row r="57">
          <cell r="I57" t="str">
            <v>Public</v>
          </cell>
        </row>
        <row r="58">
          <cell r="I58" t="str">
            <v>Public</v>
          </cell>
        </row>
        <row r="70">
          <cell r="I70" t="str">
            <v>Private</v>
          </cell>
        </row>
        <row r="71">
          <cell r="I71" t="str">
            <v>Private</v>
          </cell>
        </row>
        <row r="72">
          <cell r="I72" t="str">
            <v>Private</v>
          </cell>
        </row>
        <row r="73">
          <cell r="I73" t="str">
            <v>Private</v>
          </cell>
        </row>
        <row r="74">
          <cell r="I74" t="str">
            <v>Private</v>
          </cell>
        </row>
        <row r="75">
          <cell r="I75" t="str">
            <v>Private</v>
          </cell>
        </row>
        <row r="76">
          <cell r="I76" t="str">
            <v>Public</v>
          </cell>
        </row>
        <row r="77">
          <cell r="I77" t="str">
            <v>Private</v>
          </cell>
        </row>
        <row r="78">
          <cell r="I78" t="str">
            <v>Private</v>
          </cell>
        </row>
        <row r="79">
          <cell r="I79" t="str">
            <v>Public</v>
          </cell>
        </row>
        <row r="91">
          <cell r="I91" t="str">
            <v>Private</v>
          </cell>
        </row>
        <row r="92">
          <cell r="I92" t="str">
            <v>Private</v>
          </cell>
        </row>
        <row r="93">
          <cell r="I93" t="str">
            <v>Private</v>
          </cell>
        </row>
        <row r="94">
          <cell r="I94" t="str">
            <v>Private</v>
          </cell>
        </row>
        <row r="95">
          <cell r="I95" t="str">
            <v>Public</v>
          </cell>
        </row>
        <row r="96">
          <cell r="I96" t="str">
            <v>Private</v>
          </cell>
        </row>
        <row r="97">
          <cell r="I97" t="str">
            <v>Private</v>
          </cell>
        </row>
        <row r="98">
          <cell r="I98" t="str">
            <v>Private</v>
          </cell>
        </row>
        <row r="110">
          <cell r="I110" t="str">
            <v>Private</v>
          </cell>
        </row>
        <row r="111">
          <cell r="I111" t="str">
            <v>Private</v>
          </cell>
        </row>
        <row r="112">
          <cell r="I112" t="str">
            <v>Private</v>
          </cell>
        </row>
        <row r="113">
          <cell r="I113" t="str">
            <v>Private</v>
          </cell>
        </row>
        <row r="114">
          <cell r="I114" t="str">
            <v>Private</v>
          </cell>
        </row>
        <row r="115">
          <cell r="I115" t="str">
            <v>Private</v>
          </cell>
        </row>
        <row r="116">
          <cell r="I116" t="str">
            <v>Private</v>
          </cell>
        </row>
        <row r="128">
          <cell r="I128" t="str">
            <v>Private</v>
          </cell>
        </row>
        <row r="129">
          <cell r="I129" t="str">
            <v>Public</v>
          </cell>
        </row>
        <row r="130">
          <cell r="I130" t="str">
            <v>Private</v>
          </cell>
        </row>
        <row r="142">
          <cell r="I142" t="str">
            <v>Private</v>
          </cell>
        </row>
        <row r="143">
          <cell r="I143" t="str">
            <v>Private</v>
          </cell>
        </row>
        <row r="144">
          <cell r="I144" t="str">
            <v>Private</v>
          </cell>
        </row>
        <row r="156">
          <cell r="I156" t="str">
            <v>Private</v>
          </cell>
        </row>
        <row r="157">
          <cell r="I157" t="str">
            <v>Private</v>
          </cell>
        </row>
        <row r="158">
          <cell r="I158" t="str">
            <v>Private</v>
          </cell>
        </row>
        <row r="170">
          <cell r="I170" t="str">
            <v>Private</v>
          </cell>
        </row>
        <row r="182">
          <cell r="I182" t="str">
            <v>Private</v>
          </cell>
        </row>
        <row r="183">
          <cell r="I183" t="str">
            <v>Private</v>
          </cell>
        </row>
        <row r="184">
          <cell r="I184" t="str">
            <v>Private</v>
          </cell>
        </row>
        <row r="185">
          <cell r="I185" t="str">
            <v>Private</v>
          </cell>
        </row>
        <row r="186">
          <cell r="I186" t="str">
            <v>Private</v>
          </cell>
        </row>
        <row r="187">
          <cell r="I187" t="str">
            <v>Private</v>
          </cell>
        </row>
        <row r="188">
          <cell r="I188" t="str">
            <v>Private</v>
          </cell>
        </row>
        <row r="189">
          <cell r="I189" t="str">
            <v>Private</v>
          </cell>
        </row>
        <row r="190">
          <cell r="I190" t="str">
            <v>Private</v>
          </cell>
        </row>
        <row r="191">
          <cell r="I191" t="str">
            <v>Private</v>
          </cell>
        </row>
        <row r="192">
          <cell r="I192" t="str">
            <v>Private</v>
          </cell>
        </row>
        <row r="193">
          <cell r="I193" t="str">
            <v>Private</v>
          </cell>
        </row>
        <row r="194">
          <cell r="I194" t="str">
            <v>Private</v>
          </cell>
        </row>
        <row r="195">
          <cell r="I195" t="str">
            <v>Private</v>
          </cell>
        </row>
        <row r="196">
          <cell r="I196" t="str">
            <v>Private</v>
          </cell>
        </row>
        <row r="197">
          <cell r="I197" t="str">
            <v>Private</v>
          </cell>
        </row>
        <row r="198">
          <cell r="I198" t="str">
            <v>Private</v>
          </cell>
        </row>
        <row r="199">
          <cell r="I199" t="str">
            <v>Private</v>
          </cell>
        </row>
        <row r="200">
          <cell r="I200" t="str">
            <v>Private</v>
          </cell>
        </row>
        <row r="201">
          <cell r="I201" t="str">
            <v>Private</v>
          </cell>
        </row>
        <row r="202">
          <cell r="I202" t="str">
            <v>Private</v>
          </cell>
        </row>
        <row r="203">
          <cell r="I203" t="str">
            <v>Private</v>
          </cell>
        </row>
        <row r="204">
          <cell r="I204" t="str">
            <v>Private</v>
          </cell>
        </row>
        <row r="205">
          <cell r="I205" t="str">
            <v>Private</v>
          </cell>
        </row>
        <row r="206">
          <cell r="I206" t="str">
            <v>Private</v>
          </cell>
        </row>
        <row r="207">
          <cell r="I207" t="str">
            <v>Private</v>
          </cell>
        </row>
        <row r="208">
          <cell r="I208" t="str">
            <v>Private</v>
          </cell>
        </row>
        <row r="209">
          <cell r="I209" t="str">
            <v>Private</v>
          </cell>
        </row>
        <row r="210">
          <cell r="I210" t="str">
            <v>Private</v>
          </cell>
        </row>
        <row r="211">
          <cell r="I211" t="str">
            <v>Private</v>
          </cell>
        </row>
        <row r="212">
          <cell r="I212" t="str">
            <v>Private</v>
          </cell>
        </row>
        <row r="213">
          <cell r="I213" t="str">
            <v>Private</v>
          </cell>
        </row>
        <row r="214">
          <cell r="I214" t="str">
            <v>Private</v>
          </cell>
        </row>
        <row r="215">
          <cell r="I215" t="str">
            <v>Private</v>
          </cell>
        </row>
        <row r="216">
          <cell r="I216" t="str">
            <v>Private</v>
          </cell>
        </row>
        <row r="217">
          <cell r="I217" t="str">
            <v>Private</v>
          </cell>
        </row>
        <row r="218">
          <cell r="I218" t="str">
            <v>Private</v>
          </cell>
        </row>
        <row r="219">
          <cell r="I219" t="str">
            <v>Private</v>
          </cell>
        </row>
        <row r="220">
          <cell r="I220" t="str">
            <v>Private</v>
          </cell>
        </row>
        <row r="221">
          <cell r="I221" t="str">
            <v>Private</v>
          </cell>
        </row>
        <row r="222">
          <cell r="I222" t="str">
            <v>Private</v>
          </cell>
        </row>
        <row r="223">
          <cell r="I223" t="str">
            <v>Private</v>
          </cell>
        </row>
        <row r="224">
          <cell r="I224" t="str">
            <v>Private</v>
          </cell>
        </row>
        <row r="225">
          <cell r="I225" t="str">
            <v>Private</v>
          </cell>
        </row>
        <row r="226">
          <cell r="I226" t="str">
            <v>Private</v>
          </cell>
        </row>
        <row r="227">
          <cell r="I227" t="str">
            <v>Private</v>
          </cell>
        </row>
        <row r="228">
          <cell r="I228" t="str">
            <v>Private</v>
          </cell>
        </row>
        <row r="229">
          <cell r="I229" t="str">
            <v>Private</v>
          </cell>
        </row>
        <row r="230">
          <cell r="I230" t="str">
            <v>Private</v>
          </cell>
        </row>
        <row r="231">
          <cell r="I231" t="str">
            <v>Private</v>
          </cell>
        </row>
        <row r="232">
          <cell r="I232" t="str">
            <v>Private</v>
          </cell>
        </row>
        <row r="236">
          <cell r="I236" t="str">
            <v>Private</v>
          </cell>
        </row>
        <row r="237">
          <cell r="I237" t="str">
            <v>Private</v>
          </cell>
        </row>
        <row r="238">
          <cell r="I238" t="str">
            <v>Private</v>
          </cell>
        </row>
        <row r="239">
          <cell r="I239" t="str">
            <v>Private</v>
          </cell>
        </row>
        <row r="240">
          <cell r="I240" t="str">
            <v>Private</v>
          </cell>
        </row>
        <row r="241">
          <cell r="I241" t="str">
            <v>Private</v>
          </cell>
        </row>
        <row r="242">
          <cell r="I242" t="str">
            <v>Private</v>
          </cell>
        </row>
        <row r="254">
          <cell r="I254" t="str">
            <v>Private</v>
          </cell>
        </row>
        <row r="255">
          <cell r="I255" t="str">
            <v>Private</v>
          </cell>
        </row>
        <row r="256">
          <cell r="I256" t="str">
            <v>Private</v>
          </cell>
        </row>
        <row r="257">
          <cell r="I257" t="str">
            <v>Public</v>
          </cell>
        </row>
        <row r="258">
          <cell r="I258" t="str">
            <v>Private</v>
          </cell>
        </row>
        <row r="259">
          <cell r="I259" t="str">
            <v>Private</v>
          </cell>
        </row>
        <row r="260">
          <cell r="I260" t="str">
            <v>Private</v>
          </cell>
        </row>
        <row r="261">
          <cell r="I261" t="str">
            <v>Private</v>
          </cell>
        </row>
        <row r="262">
          <cell r="I262" t="str">
            <v>Private</v>
          </cell>
        </row>
        <row r="263">
          <cell r="I263" t="str">
            <v>Private</v>
          </cell>
        </row>
        <row r="264">
          <cell r="I264" t="str">
            <v>Private</v>
          </cell>
        </row>
        <row r="265">
          <cell r="I265" t="str">
            <v>Private</v>
          </cell>
        </row>
        <row r="266">
          <cell r="I266" t="str">
            <v>Private</v>
          </cell>
        </row>
        <row r="267">
          <cell r="I267" t="str">
            <v>Private</v>
          </cell>
        </row>
        <row r="268">
          <cell r="I268" t="str">
            <v>Private</v>
          </cell>
        </row>
        <row r="269">
          <cell r="I269" t="str">
            <v>Private</v>
          </cell>
        </row>
        <row r="270">
          <cell r="I270" t="str">
            <v>Private</v>
          </cell>
        </row>
        <row r="271">
          <cell r="I271" t="str">
            <v>Private</v>
          </cell>
        </row>
        <row r="272">
          <cell r="I272" t="str">
            <v>Private</v>
          </cell>
        </row>
        <row r="273">
          <cell r="I273" t="str">
            <v>Private</v>
          </cell>
        </row>
        <row r="274">
          <cell r="I274" t="str">
            <v>Private</v>
          </cell>
        </row>
        <row r="275">
          <cell r="I275" t="str">
            <v>Private</v>
          </cell>
        </row>
        <row r="276">
          <cell r="I276" t="str">
            <v>Private</v>
          </cell>
        </row>
        <row r="277">
          <cell r="I277" t="str">
            <v>Private</v>
          </cell>
        </row>
        <row r="278">
          <cell r="I278" t="str">
            <v>Private</v>
          </cell>
        </row>
        <row r="279">
          <cell r="I279" t="str">
            <v>Private</v>
          </cell>
        </row>
        <row r="280">
          <cell r="I280" t="str">
            <v>Private</v>
          </cell>
        </row>
        <row r="281">
          <cell r="I281" t="str">
            <v>Private</v>
          </cell>
        </row>
        <row r="282">
          <cell r="I282" t="str">
            <v>Private</v>
          </cell>
        </row>
        <row r="283">
          <cell r="I283" t="str">
            <v>Private</v>
          </cell>
        </row>
        <row r="284">
          <cell r="I284" t="str">
            <v>Private</v>
          </cell>
        </row>
        <row r="285">
          <cell r="I285" t="str">
            <v>Private</v>
          </cell>
        </row>
        <row r="286">
          <cell r="I286" t="str">
            <v>Private</v>
          </cell>
        </row>
        <row r="287">
          <cell r="I287" t="str">
            <v>Private</v>
          </cell>
        </row>
        <row r="288">
          <cell r="I288" t="str">
            <v>Private</v>
          </cell>
        </row>
        <row r="289">
          <cell r="I289" t="str">
            <v>Private</v>
          </cell>
        </row>
        <row r="290">
          <cell r="I290" t="str">
            <v>Private</v>
          </cell>
        </row>
        <row r="291">
          <cell r="I291" t="str">
            <v>Private</v>
          </cell>
        </row>
        <row r="292">
          <cell r="I292" t="str">
            <v>Private</v>
          </cell>
        </row>
        <row r="293">
          <cell r="I293" t="str">
            <v>Private</v>
          </cell>
        </row>
        <row r="294">
          <cell r="I294" t="str">
            <v>Private</v>
          </cell>
        </row>
        <row r="295">
          <cell r="I295" t="str">
            <v>Private</v>
          </cell>
        </row>
        <row r="296">
          <cell r="I296" t="str">
            <v>Private</v>
          </cell>
        </row>
        <row r="308">
          <cell r="I308" t="str">
            <v>Private</v>
          </cell>
        </row>
        <row r="309">
          <cell r="I309" t="str">
            <v>Private</v>
          </cell>
        </row>
        <row r="310">
          <cell r="I310" t="str">
            <v>Private</v>
          </cell>
        </row>
        <row r="311">
          <cell r="I311" t="str">
            <v>Private</v>
          </cell>
        </row>
        <row r="312">
          <cell r="I312" t="str">
            <v>Private</v>
          </cell>
        </row>
        <row r="324">
          <cell r="I324" t="str">
            <v>Private</v>
          </cell>
        </row>
        <row r="325">
          <cell r="I325" t="str">
            <v>Private</v>
          </cell>
        </row>
        <row r="326">
          <cell r="I326" t="str">
            <v>Private</v>
          </cell>
        </row>
        <row r="327">
          <cell r="I327" t="str">
            <v>Private</v>
          </cell>
        </row>
        <row r="328">
          <cell r="I328" t="str">
            <v>Private</v>
          </cell>
        </row>
        <row r="329">
          <cell r="I329" t="str">
            <v>Public</v>
          </cell>
        </row>
        <row r="330">
          <cell r="I330" t="str">
            <v>Private</v>
          </cell>
        </row>
        <row r="331">
          <cell r="I331" t="str">
            <v>Private</v>
          </cell>
        </row>
        <row r="343">
          <cell r="I343" t="str">
            <v>Private</v>
          </cell>
        </row>
        <row r="344">
          <cell r="I344" t="str">
            <v>Private</v>
          </cell>
        </row>
        <row r="345">
          <cell r="I345" t="str">
            <v>Private</v>
          </cell>
        </row>
        <row r="346">
          <cell r="I346" t="str">
            <v>Private</v>
          </cell>
        </row>
        <row r="347">
          <cell r="I347" t="str">
            <v>Private</v>
          </cell>
        </row>
        <row r="348">
          <cell r="I348" t="str">
            <v>Private</v>
          </cell>
        </row>
        <row r="349">
          <cell r="I349" t="str">
            <v>Private</v>
          </cell>
        </row>
        <row r="350">
          <cell r="I350" t="str">
            <v>Private</v>
          </cell>
        </row>
        <row r="351">
          <cell r="I351" t="str">
            <v>Private</v>
          </cell>
        </row>
        <row r="352">
          <cell r="I352" t="str">
            <v>Public</v>
          </cell>
        </row>
        <row r="353">
          <cell r="I353" t="str">
            <v>Private</v>
          </cell>
        </row>
        <row r="365">
          <cell r="I365" t="str">
            <v>Private</v>
          </cell>
        </row>
        <row r="366">
          <cell r="I366" t="str">
            <v>Private</v>
          </cell>
        </row>
        <row r="367">
          <cell r="I367" t="str">
            <v>Public</v>
          </cell>
        </row>
        <row r="368">
          <cell r="I368" t="str">
            <v>Private</v>
          </cell>
        </row>
        <row r="369">
          <cell r="I369" t="str">
            <v>Private</v>
          </cell>
        </row>
        <row r="370">
          <cell r="I370" t="str">
            <v>Private</v>
          </cell>
        </row>
        <row r="371">
          <cell r="I371" t="str">
            <v>Public</v>
          </cell>
        </row>
        <row r="372">
          <cell r="I372" t="str">
            <v>Private</v>
          </cell>
        </row>
        <row r="373">
          <cell r="I373" t="str">
            <v>Private</v>
          </cell>
        </row>
        <row r="374">
          <cell r="I374" t="str">
            <v>Private</v>
          </cell>
        </row>
        <row r="375">
          <cell r="I375" t="str">
            <v>Private</v>
          </cell>
        </row>
        <row r="376">
          <cell r="I376" t="str">
            <v>Private</v>
          </cell>
        </row>
        <row r="377">
          <cell r="I377" t="str">
            <v>Private</v>
          </cell>
        </row>
        <row r="378">
          <cell r="I378" t="str">
            <v>Private</v>
          </cell>
        </row>
        <row r="379">
          <cell r="I379" t="str">
            <v>Private</v>
          </cell>
        </row>
        <row r="380">
          <cell r="I380" t="str">
            <v>Public</v>
          </cell>
        </row>
        <row r="381">
          <cell r="I381" t="str">
            <v>Private</v>
          </cell>
        </row>
        <row r="382">
          <cell r="I382" t="str">
            <v>Private</v>
          </cell>
        </row>
        <row r="383">
          <cell r="I383" t="str">
            <v>Private</v>
          </cell>
        </row>
        <row r="384">
          <cell r="I384" t="str">
            <v>Private</v>
          </cell>
        </row>
        <row r="385">
          <cell r="I385" t="str">
            <v>Private</v>
          </cell>
        </row>
        <row r="397">
          <cell r="I397" t="str">
            <v>Public</v>
          </cell>
        </row>
        <row r="398">
          <cell r="I398" t="str">
            <v>Private</v>
          </cell>
        </row>
        <row r="399">
          <cell r="I399" t="str">
            <v>Private</v>
          </cell>
        </row>
        <row r="400">
          <cell r="I400" t="str">
            <v>Private</v>
          </cell>
        </row>
        <row r="401">
          <cell r="I401" t="str">
            <v>Private</v>
          </cell>
        </row>
        <row r="413">
          <cell r="I413" t="str">
            <v>Private</v>
          </cell>
        </row>
        <row r="414">
          <cell r="I414" t="str">
            <v>Private</v>
          </cell>
        </row>
        <row r="415">
          <cell r="I415" t="str">
            <v>Private</v>
          </cell>
        </row>
        <row r="427">
          <cell r="I427" t="str">
            <v>Private</v>
          </cell>
        </row>
        <row r="428">
          <cell r="I428" t="str">
            <v>Private</v>
          </cell>
        </row>
        <row r="429">
          <cell r="I429" t="str">
            <v>Private</v>
          </cell>
        </row>
        <row r="430">
          <cell r="I430" t="str">
            <v>Private</v>
          </cell>
        </row>
        <row r="431">
          <cell r="I431" t="str">
            <v>Private</v>
          </cell>
        </row>
        <row r="432">
          <cell r="I432" t="str">
            <v>Private</v>
          </cell>
        </row>
        <row r="433">
          <cell r="I433" t="str">
            <v>Private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_Blended DUPES"/>
      <sheetName val="Opp_Blended DUPES"/>
      <sheetName val="Opportunistic"/>
      <sheetName val="Value"/>
      <sheetName val="Template"/>
      <sheetName val="Fund_VY"/>
      <sheetName val="Opp_Calcs"/>
      <sheetName val="Val_Calcs"/>
      <sheetName val="Fund_Level_Data"/>
      <sheetName val="Client-OPP"/>
      <sheetName val="Client-Val"/>
      <sheetName val="Opp_Blended"/>
      <sheetName val="Val_Blended"/>
      <sheetName val="Add to Aggreg"/>
      <sheetName val="IRR_Access"/>
      <sheetName val="Prev_Val"/>
      <sheetName val="Prev_Opp"/>
      <sheetName val="Overall"/>
      <sheetName val="Current_All"/>
      <sheetName val="Overall_LU"/>
    </sheetNames>
    <sheetDataSet>
      <sheetData sheetId="0"/>
      <sheetData sheetId="1"/>
      <sheetData sheetId="2">
        <row r="1">
          <cell r="S1">
            <v>3</v>
          </cell>
        </row>
      </sheetData>
      <sheetData sheetId="3">
        <row r="1">
          <cell r="S1">
            <v>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ownsend Standard">
  <a:themeElements>
    <a:clrScheme name="Townsend Standard">
      <a:dk1>
        <a:srgbClr val="000000"/>
      </a:dk1>
      <a:lt1>
        <a:sysClr val="window" lastClr="FFFFFF"/>
      </a:lt1>
      <a:dk2>
        <a:srgbClr val="003A5D"/>
      </a:dk2>
      <a:lt2>
        <a:srgbClr val="FFFFFF"/>
      </a:lt2>
      <a:accent1>
        <a:srgbClr val="003A5D"/>
      </a:accent1>
      <a:accent2>
        <a:srgbClr val="145783"/>
      </a:accent2>
      <a:accent3>
        <a:srgbClr val="5A6F5E"/>
      </a:accent3>
      <a:accent4>
        <a:srgbClr val="AFB575"/>
      </a:accent4>
      <a:accent5>
        <a:srgbClr val="8CA4A4"/>
      </a:accent5>
      <a:accent6>
        <a:srgbClr val="EC6B1D"/>
      </a:accent6>
      <a:hlink>
        <a:srgbClr val="00355D"/>
      </a:hlink>
      <a:folHlink>
        <a:srgbClr val="00355D"/>
      </a:folHlink>
    </a:clrScheme>
    <a:fontScheme name="Townsend Standard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"/>
  <sheetViews>
    <sheetView tabSelected="1" zoomScale="60" zoomScaleNormal="60" workbookViewId="0">
      <selection activeCell="Y46" sqref="Y46"/>
    </sheetView>
  </sheetViews>
  <sheetFormatPr defaultColWidth="8.81640625" defaultRowHeight="14.5" x14ac:dyDescent="0.35"/>
  <cols>
    <col min="1" max="1" width="7.7265625" style="28" customWidth="1"/>
    <col min="2" max="2" width="16.453125" style="28" customWidth="1"/>
    <col min="3" max="16384" width="8.81640625" style="28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93"/>
  <sheetViews>
    <sheetView topLeftCell="R1" zoomScale="71" zoomScaleNormal="100" workbookViewId="0">
      <selection activeCell="AL56" sqref="AL56"/>
    </sheetView>
  </sheetViews>
  <sheetFormatPr defaultRowHeight="14.5" x14ac:dyDescent="0.35"/>
  <cols>
    <col min="1" max="2" width="9.1796875" customWidth="1"/>
    <col min="3" max="3" width="12" customWidth="1"/>
    <col min="4" max="4" width="9.1796875" customWidth="1"/>
    <col min="5" max="7" width="16.81640625" customWidth="1"/>
    <col min="8" max="8" width="21.1796875" customWidth="1"/>
    <col min="9" max="9" width="16.81640625" customWidth="1"/>
    <col min="10" max="10" width="9.1796875" style="20" customWidth="1"/>
    <col min="11" max="11" width="11.453125" customWidth="1"/>
    <col min="12" max="15" width="9.1796875" customWidth="1"/>
    <col min="16" max="20" width="9.1796875" style="28" customWidth="1"/>
    <col min="21" max="21" width="4" style="28" customWidth="1"/>
    <col min="22" max="22" width="20.81640625" style="28" customWidth="1"/>
    <col min="23" max="23" width="9.1796875" style="28"/>
    <col min="24" max="24" width="12.54296875" style="28" customWidth="1"/>
    <col min="25" max="53" width="9.1796875" style="28"/>
  </cols>
  <sheetData>
    <row r="1" spans="2:53" ht="15" thickBot="1" x14ac:dyDescent="0.4">
      <c r="P1" s="49"/>
      <c r="S1" s="28" t="s">
        <v>23</v>
      </c>
      <c r="W1" s="131" t="s">
        <v>28</v>
      </c>
      <c r="X1" s="132"/>
      <c r="Y1" s="132"/>
      <c r="Z1" s="132"/>
      <c r="AA1" s="132"/>
      <c r="AB1" s="132"/>
      <c r="AC1" s="132"/>
      <c r="AD1" s="132"/>
      <c r="AE1" s="133"/>
    </row>
    <row r="3" spans="2:53" ht="16.5" customHeight="1" x14ac:dyDescent="0.35">
      <c r="B3" s="134">
        <v>2008</v>
      </c>
      <c r="C3" s="1"/>
      <c r="D3" s="41"/>
      <c r="E3" s="41" t="s">
        <v>0</v>
      </c>
      <c r="F3" s="41" t="s">
        <v>1</v>
      </c>
      <c r="G3" s="41" t="s">
        <v>2</v>
      </c>
      <c r="H3" s="42" t="s">
        <v>3</v>
      </c>
      <c r="I3" s="43" t="s">
        <v>4</v>
      </c>
      <c r="K3" s="2"/>
      <c r="L3" s="3" t="s">
        <v>1</v>
      </c>
      <c r="M3" s="4" t="s">
        <v>2</v>
      </c>
      <c r="W3" s="32" t="str">
        <f t="shared" ref="W3:AE3" si="0">W16</f>
        <v>BLV I
2021-22</v>
      </c>
      <c r="X3" s="33">
        <f t="shared" si="0"/>
        <v>0</v>
      </c>
      <c r="Y3" s="33">
        <f t="shared" si="0"/>
        <v>0</v>
      </c>
      <c r="Z3" s="33">
        <f t="shared" si="0"/>
        <v>0</v>
      </c>
      <c r="AA3" s="33">
        <f t="shared" si="0"/>
        <v>0</v>
      </c>
      <c r="AB3" s="33">
        <f t="shared" si="0"/>
        <v>0</v>
      </c>
      <c r="AC3" s="33">
        <f t="shared" si="0"/>
        <v>0</v>
      </c>
      <c r="AD3" s="33">
        <f t="shared" si="0"/>
        <v>0</v>
      </c>
      <c r="AE3" s="45">
        <f t="shared" si="0"/>
        <v>0</v>
      </c>
      <c r="BA3"/>
    </row>
    <row r="4" spans="2:53" x14ac:dyDescent="0.35">
      <c r="B4" s="135"/>
      <c r="C4" s="35" t="s">
        <v>5</v>
      </c>
      <c r="D4" s="38">
        <f>W24</f>
        <v>0.177175773935318</v>
      </c>
      <c r="E4" s="5">
        <f>D4-D5</f>
        <v>8.7175773935318002E-2</v>
      </c>
      <c r="F4" s="5">
        <f>MAX(0,D4-0)</f>
        <v>0.177175773935318</v>
      </c>
      <c r="G4" s="5">
        <f>MAX(0,0-D4)</f>
        <v>0</v>
      </c>
      <c r="H4" s="5">
        <f>F4-F5</f>
        <v>8.7175773935318002E-2</v>
      </c>
      <c r="I4" s="6"/>
      <c r="K4" s="7" t="s">
        <v>6</v>
      </c>
      <c r="L4" s="8">
        <f>MAX(0,D8-0)</f>
        <v>0</v>
      </c>
      <c r="M4" s="9">
        <f>MIN(0,D4-0)</f>
        <v>0</v>
      </c>
      <c r="V4" s="29" t="s">
        <v>7</v>
      </c>
      <c r="W4" s="21">
        <f>L4</f>
        <v>0</v>
      </c>
      <c r="X4" s="22">
        <f>L11</f>
        <v>0</v>
      </c>
      <c r="Y4" s="22">
        <f>L18</f>
        <v>0</v>
      </c>
      <c r="Z4" s="22">
        <f>L26</f>
        <v>0</v>
      </c>
      <c r="AA4" s="23">
        <f>L33</f>
        <v>0</v>
      </c>
      <c r="AB4" s="23">
        <f>L40</f>
        <v>0</v>
      </c>
      <c r="AC4" s="23">
        <f>L54</f>
        <v>0</v>
      </c>
      <c r="AD4" s="23">
        <f>L61</f>
        <v>0</v>
      </c>
      <c r="AE4" s="44">
        <f>L68</f>
        <v>0</v>
      </c>
      <c r="BA4"/>
    </row>
    <row r="5" spans="2:53" x14ac:dyDescent="0.35">
      <c r="B5" s="135"/>
      <c r="C5" s="36" t="s">
        <v>8</v>
      </c>
      <c r="D5" s="39">
        <f>W25</f>
        <v>0.09</v>
      </c>
      <c r="E5" s="12">
        <f>D5-D6</f>
        <v>6.8699999999999997E-2</v>
      </c>
      <c r="F5" s="12">
        <f>MAX(0,D5-0)</f>
        <v>0.09</v>
      </c>
      <c r="G5" s="12">
        <f>MAX(0,0-D5)</f>
        <v>0</v>
      </c>
      <c r="H5" s="12">
        <f>F5-F6</f>
        <v>6.8699999999999997E-2</v>
      </c>
      <c r="I5" s="13">
        <f>-(G5-G4)</f>
        <v>0</v>
      </c>
      <c r="J5" s="20">
        <v>2001</v>
      </c>
      <c r="V5" s="30" t="s">
        <v>29</v>
      </c>
      <c r="W5" s="21">
        <f>H4</f>
        <v>8.7175773935318002E-2</v>
      </c>
      <c r="X5" s="22">
        <f>H11</f>
        <v>0</v>
      </c>
      <c r="Y5" s="22">
        <f>H18</f>
        <v>0</v>
      </c>
      <c r="Z5" s="22">
        <f>H26</f>
        <v>0</v>
      </c>
      <c r="AA5" s="23">
        <f>H33</f>
        <v>0</v>
      </c>
      <c r="AB5" s="23">
        <f>H40</f>
        <v>0</v>
      </c>
      <c r="AC5" s="23">
        <f>H54</f>
        <v>0</v>
      </c>
      <c r="AD5" s="23">
        <f>H61</f>
        <v>0</v>
      </c>
      <c r="AE5" s="44">
        <f>H68</f>
        <v>0</v>
      </c>
      <c r="BA5"/>
    </row>
    <row r="6" spans="2:53" x14ac:dyDescent="0.35">
      <c r="B6" s="135"/>
      <c r="C6" s="36" t="s">
        <v>9</v>
      </c>
      <c r="D6" s="39">
        <f>W26</f>
        <v>2.1299999999999999E-2</v>
      </c>
      <c r="E6" s="12">
        <f>D6-D7</f>
        <v>6.4799999999999996E-2</v>
      </c>
      <c r="F6" s="12">
        <f>MAX(0,D6-0)</f>
        <v>2.1299999999999999E-2</v>
      </c>
      <c r="G6" s="12">
        <f>MAX(0,0-D6)</f>
        <v>0</v>
      </c>
      <c r="H6" s="12">
        <f>F6-F7</f>
        <v>2.1299999999999999E-2</v>
      </c>
      <c r="I6" s="13">
        <f>-(G6-G5)</f>
        <v>0</v>
      </c>
      <c r="V6" s="30" t="s">
        <v>30</v>
      </c>
      <c r="W6" s="21">
        <f>H5</f>
        <v>6.8699999999999997E-2</v>
      </c>
      <c r="X6" s="22">
        <f>H12</f>
        <v>0</v>
      </c>
      <c r="Y6" s="22">
        <f>H19</f>
        <v>0</v>
      </c>
      <c r="Z6" s="22">
        <f>H27</f>
        <v>0</v>
      </c>
      <c r="AA6" s="23">
        <f>H34</f>
        <v>0</v>
      </c>
      <c r="AB6" s="23">
        <f>H41</f>
        <v>0</v>
      </c>
      <c r="AC6" s="23">
        <f>H55</f>
        <v>0</v>
      </c>
      <c r="AD6" s="23">
        <f>H62</f>
        <v>0</v>
      </c>
      <c r="AE6" s="44">
        <f>H69</f>
        <v>0</v>
      </c>
      <c r="BA6"/>
    </row>
    <row r="7" spans="2:53" x14ac:dyDescent="0.35">
      <c r="B7" s="135"/>
      <c r="C7" s="36" t="s">
        <v>10</v>
      </c>
      <c r="D7" s="39">
        <f>W27</f>
        <v>-4.3499999999999997E-2</v>
      </c>
      <c r="E7" s="12">
        <f>D7-D8</f>
        <v>0.22278000000000003</v>
      </c>
      <c r="F7" s="12">
        <f>MAX(0,D7-0)</f>
        <v>0</v>
      </c>
      <c r="G7" s="12">
        <f>MAX(0,0-D7)</f>
        <v>4.3499999999999997E-2</v>
      </c>
      <c r="H7" s="12">
        <f>F7-F8</f>
        <v>0</v>
      </c>
      <c r="I7" s="13">
        <f>-(G7-G6)</f>
        <v>-4.3499999999999997E-2</v>
      </c>
      <c r="V7" s="30" t="s">
        <v>31</v>
      </c>
      <c r="W7" s="21">
        <f>H6</f>
        <v>2.1299999999999999E-2</v>
      </c>
      <c r="X7" s="22">
        <f>H13</f>
        <v>0</v>
      </c>
      <c r="Y7" s="22">
        <f>H20</f>
        <v>0</v>
      </c>
      <c r="Z7" s="22">
        <f>H28</f>
        <v>0</v>
      </c>
      <c r="AA7" s="23">
        <f>H35</f>
        <v>0</v>
      </c>
      <c r="AB7" s="23">
        <f>H42</f>
        <v>0</v>
      </c>
      <c r="AC7" s="23">
        <f>H56</f>
        <v>0</v>
      </c>
      <c r="AD7" s="23">
        <f>H63</f>
        <v>0</v>
      </c>
      <c r="AE7" s="44">
        <f>H70</f>
        <v>0</v>
      </c>
      <c r="BA7"/>
    </row>
    <row r="8" spans="2:53" x14ac:dyDescent="0.35">
      <c r="B8" s="136"/>
      <c r="C8" s="37" t="s">
        <v>11</v>
      </c>
      <c r="D8" s="40">
        <f>W28</f>
        <v>-0.26628000000000002</v>
      </c>
      <c r="E8" s="14"/>
      <c r="F8" s="14">
        <f>MAX(0,D8-0)</f>
        <v>0</v>
      </c>
      <c r="G8" s="14">
        <f>MAX(0,0-D8)</f>
        <v>0.26628000000000002</v>
      </c>
      <c r="H8" s="14"/>
      <c r="I8" s="15">
        <f>-(G8-G7)</f>
        <v>-0.22278000000000003</v>
      </c>
      <c r="V8" s="30" t="s">
        <v>32</v>
      </c>
      <c r="W8" s="21">
        <f>H7</f>
        <v>0</v>
      </c>
      <c r="X8" s="22">
        <f>H14</f>
        <v>0</v>
      </c>
      <c r="Y8" s="22">
        <f>H21</f>
        <v>0</v>
      </c>
      <c r="Z8" s="22">
        <f>H29</f>
        <v>0</v>
      </c>
      <c r="AA8" s="23">
        <f>H36</f>
        <v>0</v>
      </c>
      <c r="AB8" s="23">
        <f>H43</f>
        <v>0</v>
      </c>
      <c r="AC8" s="23">
        <f>H57</f>
        <v>0</v>
      </c>
      <c r="AD8" s="23">
        <f>H64</f>
        <v>0</v>
      </c>
      <c r="AE8" s="44">
        <f>H71</f>
        <v>0</v>
      </c>
      <c r="BA8"/>
    </row>
    <row r="9" spans="2:53" x14ac:dyDescent="0.35">
      <c r="V9" s="30" t="s">
        <v>12</v>
      </c>
      <c r="W9" s="21">
        <f>I5</f>
        <v>0</v>
      </c>
      <c r="X9" s="22">
        <f>I12</f>
        <v>0</v>
      </c>
      <c r="Y9" s="22">
        <f>I19</f>
        <v>0</v>
      </c>
      <c r="Z9" s="22">
        <f>I27</f>
        <v>0</v>
      </c>
      <c r="AA9" s="22">
        <f>I34</f>
        <v>0</v>
      </c>
      <c r="AB9" s="22">
        <f>I41</f>
        <v>0</v>
      </c>
      <c r="AC9" s="22">
        <f>I55</f>
        <v>0</v>
      </c>
      <c r="AD9" s="22">
        <f>I62</f>
        <v>0</v>
      </c>
      <c r="AE9" s="24">
        <f>I69</f>
        <v>0</v>
      </c>
      <c r="BA9"/>
    </row>
    <row r="10" spans="2:53" x14ac:dyDescent="0.35">
      <c r="B10" s="134">
        <v>2015</v>
      </c>
      <c r="C10" s="1"/>
      <c r="D10" s="41"/>
      <c r="E10" s="41" t="s">
        <v>0</v>
      </c>
      <c r="F10" s="41" t="s">
        <v>1</v>
      </c>
      <c r="G10" s="41" t="s">
        <v>2</v>
      </c>
      <c r="H10" s="42" t="s">
        <v>3</v>
      </c>
      <c r="I10" s="43" t="s">
        <v>4</v>
      </c>
      <c r="K10" s="2"/>
      <c r="L10" s="3" t="s">
        <v>1</v>
      </c>
      <c r="M10" s="4" t="s">
        <v>2</v>
      </c>
      <c r="V10" s="30" t="s">
        <v>13</v>
      </c>
      <c r="W10" s="21">
        <f>I6</f>
        <v>0</v>
      </c>
      <c r="X10" s="22">
        <f>I13</f>
        <v>0</v>
      </c>
      <c r="Y10" s="22">
        <f>I20</f>
        <v>0</v>
      </c>
      <c r="Z10" s="22">
        <f>I28</f>
        <v>0</v>
      </c>
      <c r="AA10" s="22">
        <f>I35</f>
        <v>0</v>
      </c>
      <c r="AB10" s="22">
        <f>I42</f>
        <v>0</v>
      </c>
      <c r="AC10" s="22">
        <f>I56</f>
        <v>0</v>
      </c>
      <c r="AD10" s="22">
        <f>I63</f>
        <v>0</v>
      </c>
      <c r="AE10" s="24">
        <f>I70</f>
        <v>0</v>
      </c>
      <c r="BA10"/>
    </row>
    <row r="11" spans="2:53" x14ac:dyDescent="0.35">
      <c r="B11" s="135"/>
      <c r="C11" s="35" t="s">
        <v>5</v>
      </c>
      <c r="D11" s="38">
        <f>X24</f>
        <v>0</v>
      </c>
      <c r="E11" s="5">
        <f>D11-D12</f>
        <v>0</v>
      </c>
      <c r="F11" s="5">
        <f>MAX(0,D11-0)</f>
        <v>0</v>
      </c>
      <c r="G11" s="5">
        <f>MAX(0,0-D11)</f>
        <v>0</v>
      </c>
      <c r="H11" s="5">
        <f>F11-F12</f>
        <v>0</v>
      </c>
      <c r="I11" s="6"/>
      <c r="J11" s="20">
        <v>2002</v>
      </c>
      <c r="K11" s="7" t="s">
        <v>6</v>
      </c>
      <c r="L11" s="8">
        <f>MAX(0,D15-0)</f>
        <v>0</v>
      </c>
      <c r="M11" s="9">
        <f>MIN(0,D11-0)</f>
        <v>0</v>
      </c>
      <c r="V11" s="30" t="s">
        <v>14</v>
      </c>
      <c r="W11" s="21">
        <f>I7</f>
        <v>-4.3499999999999997E-2</v>
      </c>
      <c r="X11" s="22">
        <f>I14</f>
        <v>0</v>
      </c>
      <c r="Y11" s="22">
        <f>I21</f>
        <v>0</v>
      </c>
      <c r="Z11" s="22">
        <f>I29</f>
        <v>0</v>
      </c>
      <c r="AA11" s="22">
        <f>I36</f>
        <v>0</v>
      </c>
      <c r="AB11" s="22">
        <f>I43</f>
        <v>0</v>
      </c>
      <c r="AC11" s="22">
        <f>I57</f>
        <v>0</v>
      </c>
      <c r="AD11" s="22">
        <f>I64</f>
        <v>0</v>
      </c>
      <c r="AE11" s="24">
        <f>I71</f>
        <v>0</v>
      </c>
      <c r="BA11"/>
    </row>
    <row r="12" spans="2:53" x14ac:dyDescent="0.35">
      <c r="B12" s="135"/>
      <c r="C12" s="36" t="s">
        <v>8</v>
      </c>
      <c r="D12" s="39">
        <f>X25</f>
        <v>0</v>
      </c>
      <c r="E12" s="12">
        <f>D12-D13</f>
        <v>0</v>
      </c>
      <c r="F12" s="12">
        <f>MAX(0,D12-0)</f>
        <v>0</v>
      </c>
      <c r="G12" s="12">
        <f>MAX(0,0-D12)</f>
        <v>0</v>
      </c>
      <c r="H12" s="12">
        <f>F12-F13</f>
        <v>0</v>
      </c>
      <c r="I12" s="13">
        <f>-(G12-G11)</f>
        <v>0</v>
      </c>
      <c r="V12" s="30" t="s">
        <v>15</v>
      </c>
      <c r="W12" s="21">
        <f>I8</f>
        <v>-0.22278000000000003</v>
      </c>
      <c r="X12" s="22">
        <f>I15</f>
        <v>0</v>
      </c>
      <c r="Y12" s="22">
        <f>I22</f>
        <v>0</v>
      </c>
      <c r="Z12" s="22">
        <f>I30</f>
        <v>0</v>
      </c>
      <c r="AA12" s="22">
        <f>I37</f>
        <v>0</v>
      </c>
      <c r="AB12" s="22">
        <f>I44</f>
        <v>0</v>
      </c>
      <c r="AC12" s="22">
        <f>I58</f>
        <v>0</v>
      </c>
      <c r="AD12" s="22">
        <f>I65</f>
        <v>0</v>
      </c>
      <c r="AE12" s="24">
        <f>I72</f>
        <v>0</v>
      </c>
      <c r="BA12"/>
    </row>
    <row r="13" spans="2:53" x14ac:dyDescent="0.35">
      <c r="B13" s="135"/>
      <c r="C13" s="36" t="s">
        <v>9</v>
      </c>
      <c r="D13" s="39">
        <f>X26</f>
        <v>0</v>
      </c>
      <c r="E13" s="12">
        <f>D13-D14</f>
        <v>0</v>
      </c>
      <c r="F13" s="12">
        <f>MAX(0,D13-0)</f>
        <v>0</v>
      </c>
      <c r="G13" s="12">
        <f>MAX(0,0-D13)</f>
        <v>0</v>
      </c>
      <c r="H13" s="12">
        <f>F13-F14</f>
        <v>0</v>
      </c>
      <c r="I13" s="13">
        <f>-(G13-G12)</f>
        <v>0</v>
      </c>
      <c r="V13" s="31" t="s">
        <v>16</v>
      </c>
      <c r="W13" s="25">
        <f>M4</f>
        <v>0</v>
      </c>
      <c r="X13" s="26">
        <f>M11</f>
        <v>0</v>
      </c>
      <c r="Y13" s="26">
        <f>M18</f>
        <v>0</v>
      </c>
      <c r="Z13" s="26">
        <f>M26</f>
        <v>0</v>
      </c>
      <c r="AA13" s="26">
        <f>M33</f>
        <v>0</v>
      </c>
      <c r="AB13" s="26">
        <f>M40</f>
        <v>0</v>
      </c>
      <c r="AC13" s="26">
        <f>M54</f>
        <v>0</v>
      </c>
      <c r="AD13" s="26">
        <f>M61</f>
        <v>0</v>
      </c>
      <c r="AE13" s="27">
        <f>M68</f>
        <v>0</v>
      </c>
      <c r="BA13"/>
    </row>
    <row r="14" spans="2:53" x14ac:dyDescent="0.35">
      <c r="B14" s="135"/>
      <c r="C14" s="36" t="s">
        <v>10</v>
      </c>
      <c r="D14" s="39">
        <f>X27</f>
        <v>0</v>
      </c>
      <c r="E14" s="12">
        <f>D14-D15</f>
        <v>0</v>
      </c>
      <c r="F14" s="12">
        <f>MAX(0,D14-0)</f>
        <v>0</v>
      </c>
      <c r="G14" s="12">
        <f>MAX(0,0-D14)</f>
        <v>0</v>
      </c>
      <c r="H14" s="12">
        <f>F14-F15</f>
        <v>0</v>
      </c>
      <c r="I14" s="13">
        <f>-(G14-G13)</f>
        <v>0</v>
      </c>
    </row>
    <row r="15" spans="2:53" x14ac:dyDescent="0.35">
      <c r="B15" s="136"/>
      <c r="C15" s="37" t="s">
        <v>11</v>
      </c>
      <c r="D15" s="40">
        <f>X28</f>
        <v>0</v>
      </c>
      <c r="E15" s="14"/>
      <c r="F15" s="14">
        <f>MAX(0,D15-0)</f>
        <v>0</v>
      </c>
      <c r="G15" s="14">
        <f>MAX(0,0-D15)</f>
        <v>0</v>
      </c>
      <c r="H15" s="14"/>
      <c r="I15" s="15">
        <f>-(G15-G14)</f>
        <v>0</v>
      </c>
    </row>
    <row r="16" spans="2:53" ht="40.5" customHeight="1" x14ac:dyDescent="0.35">
      <c r="W16" s="46" t="s">
        <v>259</v>
      </c>
      <c r="X16" s="46"/>
      <c r="Y16" s="46"/>
      <c r="Z16" s="104"/>
      <c r="AA16" s="104"/>
      <c r="AB16" s="46"/>
      <c r="AC16" s="46"/>
      <c r="AD16" s="47"/>
      <c r="AE16" s="47"/>
      <c r="AF16" s="48" t="s">
        <v>19</v>
      </c>
      <c r="BA16"/>
    </row>
    <row r="17" spans="2:53" x14ac:dyDescent="0.35">
      <c r="B17" s="134">
        <v>2020</v>
      </c>
      <c r="C17" s="1"/>
      <c r="D17" s="41"/>
      <c r="E17" s="41" t="s">
        <v>0</v>
      </c>
      <c r="F17" s="41" t="s">
        <v>1</v>
      </c>
      <c r="G17" s="41" t="s">
        <v>2</v>
      </c>
      <c r="H17" s="42" t="s">
        <v>3</v>
      </c>
      <c r="I17" s="43" t="s">
        <v>4</v>
      </c>
      <c r="J17" s="20">
        <v>2003</v>
      </c>
      <c r="K17" s="2"/>
      <c r="L17" s="3" t="s">
        <v>1</v>
      </c>
      <c r="M17" s="4" t="s">
        <v>2</v>
      </c>
      <c r="W17" s="138" t="s">
        <v>18</v>
      </c>
      <c r="X17" s="139"/>
      <c r="Y17" s="139"/>
      <c r="Z17" s="139"/>
      <c r="AA17" s="139"/>
      <c r="AB17" s="139"/>
      <c r="AC17" s="139"/>
      <c r="AD17" s="139"/>
      <c r="AE17" s="140"/>
      <c r="BA17"/>
    </row>
    <row r="18" spans="2:53" x14ac:dyDescent="0.35">
      <c r="B18" s="135"/>
      <c r="C18" s="35" t="s">
        <v>5</v>
      </c>
      <c r="D18" s="38">
        <f>Y24</f>
        <v>0</v>
      </c>
      <c r="E18" s="5">
        <f>D18-D19</f>
        <v>0</v>
      </c>
      <c r="F18" s="5">
        <f>MAX(0,D18-0)</f>
        <v>0</v>
      </c>
      <c r="G18" s="5">
        <f>MAX(0,0-D18)</f>
        <v>0</v>
      </c>
      <c r="H18" s="5">
        <f>F18-F19</f>
        <v>0</v>
      </c>
      <c r="I18" s="6"/>
      <c r="K18" s="7" t="s">
        <v>6</v>
      </c>
      <c r="L18" s="8">
        <f>MAX(0,D22-0)</f>
        <v>0</v>
      </c>
      <c r="M18" s="9">
        <f>MIN(0,D18-0)</f>
        <v>0</v>
      </c>
      <c r="V18" s="61" t="s">
        <v>17</v>
      </c>
      <c r="W18" s="79">
        <v>-2.1999999999999999E-2</v>
      </c>
      <c r="X18" s="80"/>
      <c r="Y18" s="80"/>
      <c r="Z18" s="80"/>
      <c r="AA18" s="80"/>
      <c r="AB18" s="80"/>
      <c r="AC18" s="80"/>
      <c r="AD18" s="80"/>
      <c r="AE18" s="84"/>
      <c r="BA18"/>
    </row>
    <row r="19" spans="2:53" x14ac:dyDescent="0.35">
      <c r="B19" s="135"/>
      <c r="C19" s="36" t="s">
        <v>8</v>
      </c>
      <c r="D19" s="39">
        <f>Y25</f>
        <v>0</v>
      </c>
      <c r="E19" s="12">
        <f>D19-D20</f>
        <v>0</v>
      </c>
      <c r="F19" s="12">
        <f>MAX(0,D19-0)</f>
        <v>0</v>
      </c>
      <c r="G19" s="12">
        <f>MAX(0,0-D19)</f>
        <v>0</v>
      </c>
      <c r="H19" s="12">
        <f>F19-F20</f>
        <v>0</v>
      </c>
      <c r="I19" s="13">
        <f>-(G19-G18)</f>
        <v>0</v>
      </c>
      <c r="V19" s="62" t="s">
        <v>26</v>
      </c>
      <c r="W19" s="95"/>
      <c r="X19" s="96"/>
      <c r="Y19" s="96"/>
      <c r="Z19" s="59"/>
      <c r="AA19" s="59"/>
      <c r="AB19" s="59"/>
      <c r="AC19" s="59"/>
      <c r="AD19" s="59"/>
      <c r="AE19" s="60"/>
      <c r="BA19"/>
    </row>
    <row r="20" spans="2:53" ht="15" customHeight="1" x14ac:dyDescent="0.35">
      <c r="B20" s="135"/>
      <c r="C20" s="36" t="s">
        <v>9</v>
      </c>
      <c r="D20" s="39">
        <f>Y26</f>
        <v>0</v>
      </c>
      <c r="E20" s="12">
        <f>D20-D21</f>
        <v>0</v>
      </c>
      <c r="F20" s="12">
        <f>MAX(0,D20-0)</f>
        <v>0</v>
      </c>
      <c r="G20" s="12">
        <f>MAX(0,0-D20)</f>
        <v>0</v>
      </c>
      <c r="H20" s="12">
        <f>F20-F21</f>
        <v>0</v>
      </c>
      <c r="I20" s="13">
        <f>-(G20-G19)</f>
        <v>0</v>
      </c>
      <c r="V20" s="49" t="s">
        <v>27</v>
      </c>
      <c r="W20" s="97"/>
      <c r="X20" s="98"/>
      <c r="Y20" s="98"/>
      <c r="Z20" s="50"/>
      <c r="AA20" s="50"/>
      <c r="AB20" s="50"/>
      <c r="AC20" s="50"/>
      <c r="AD20" s="50"/>
      <c r="AE20" s="51"/>
      <c r="BA20"/>
    </row>
    <row r="21" spans="2:53" x14ac:dyDescent="0.35">
      <c r="B21" s="135"/>
      <c r="C21" s="36" t="s">
        <v>10</v>
      </c>
      <c r="D21" s="39">
        <f>Y27</f>
        <v>0</v>
      </c>
      <c r="E21" s="12">
        <f>D21-D22</f>
        <v>0</v>
      </c>
      <c r="F21" s="12">
        <f>MAX(0,D21-0)</f>
        <v>0</v>
      </c>
      <c r="G21" s="12">
        <f>MAX(0,0-D21)</f>
        <v>0</v>
      </c>
      <c r="H21" s="12">
        <f>F21-F22</f>
        <v>0</v>
      </c>
      <c r="I21" s="13">
        <f>-(G21-G20)</f>
        <v>0</v>
      </c>
      <c r="W21" s="77"/>
      <c r="X21" s="77"/>
      <c r="Y21" s="77"/>
      <c r="Z21" s="77"/>
      <c r="AA21" s="77"/>
      <c r="AB21" s="77"/>
      <c r="AC21" s="77"/>
      <c r="AD21" s="77"/>
      <c r="AE21" s="77"/>
      <c r="AF21" s="77"/>
    </row>
    <row r="22" spans="2:53" x14ac:dyDescent="0.35">
      <c r="B22" s="136"/>
      <c r="C22" s="37" t="s">
        <v>11</v>
      </c>
      <c r="D22" s="40">
        <f>Y28</f>
        <v>0</v>
      </c>
      <c r="E22" s="14"/>
      <c r="F22" s="14">
        <f>MAX(0,D22-0)</f>
        <v>0</v>
      </c>
      <c r="G22" s="14">
        <f>MAX(0,0-D22)</f>
        <v>0</v>
      </c>
      <c r="H22" s="14"/>
      <c r="I22" s="15">
        <f>-(G22-G21)</f>
        <v>0</v>
      </c>
      <c r="W22" s="78"/>
      <c r="X22" s="78"/>
      <c r="Y22" s="78"/>
      <c r="Z22" s="78"/>
      <c r="AA22" s="78"/>
      <c r="AB22" s="78"/>
      <c r="AC22" s="78"/>
      <c r="AD22" s="78"/>
      <c r="AE22" s="78"/>
      <c r="AF22" s="78"/>
    </row>
    <row r="23" spans="2:53" x14ac:dyDescent="0.35">
      <c r="C23" s="16"/>
      <c r="D23" s="17"/>
      <c r="E23" s="10"/>
      <c r="F23" s="10"/>
      <c r="G23" s="10"/>
      <c r="H23" s="10"/>
      <c r="I23" s="10"/>
    </row>
    <row r="24" spans="2:53" ht="15.75" customHeight="1" x14ac:dyDescent="0.35">
      <c r="T24" s="49"/>
      <c r="U24" s="137" t="s">
        <v>22</v>
      </c>
      <c r="V24" s="49" t="s">
        <v>20</v>
      </c>
      <c r="W24" s="108">
        <f>'Data (Non-Core)'!V6</f>
        <v>0.177175773935318</v>
      </c>
      <c r="X24" s="108">
        <f>'Data (Non-Core)'!W6</f>
        <v>0</v>
      </c>
      <c r="Y24" s="108"/>
      <c r="Z24" s="108"/>
      <c r="AA24" s="108"/>
      <c r="AB24" s="108"/>
      <c r="AC24" s="108"/>
      <c r="AD24" s="108"/>
      <c r="AE24" s="108"/>
      <c r="BA24"/>
    </row>
    <row r="25" spans="2:53" ht="15.75" customHeight="1" x14ac:dyDescent="0.35">
      <c r="B25" s="134">
        <v>2022</v>
      </c>
      <c r="C25" s="1"/>
      <c r="D25" s="41"/>
      <c r="E25" s="41" t="s">
        <v>0</v>
      </c>
      <c r="F25" s="41" t="s">
        <v>1</v>
      </c>
      <c r="G25" s="41" t="s">
        <v>2</v>
      </c>
      <c r="H25" s="42" t="s">
        <v>3</v>
      </c>
      <c r="I25" s="43" t="s">
        <v>4</v>
      </c>
      <c r="J25" s="20">
        <v>2004</v>
      </c>
      <c r="K25" s="2"/>
      <c r="L25" s="3" t="s">
        <v>1</v>
      </c>
      <c r="M25" s="4" t="s">
        <v>2</v>
      </c>
      <c r="T25" s="49"/>
      <c r="U25" s="137"/>
      <c r="V25" s="49" t="s">
        <v>8</v>
      </c>
      <c r="W25" s="108">
        <f>'Data (Non-Core)'!V7</f>
        <v>0.09</v>
      </c>
      <c r="X25" s="108">
        <f>'Data (Non-Core)'!W7</f>
        <v>0</v>
      </c>
      <c r="Y25" s="108"/>
      <c r="Z25" s="108"/>
      <c r="AA25" s="108"/>
      <c r="AB25" s="108"/>
      <c r="AC25" s="108"/>
      <c r="AD25" s="108"/>
      <c r="AE25" s="108"/>
      <c r="BA25"/>
    </row>
    <row r="26" spans="2:53" ht="15.75" customHeight="1" x14ac:dyDescent="0.35">
      <c r="B26" s="135"/>
      <c r="C26" s="35" t="s">
        <v>5</v>
      </c>
      <c r="D26" s="38">
        <f>Z24</f>
        <v>0</v>
      </c>
      <c r="E26" s="5">
        <f>D26-D27</f>
        <v>0</v>
      </c>
      <c r="F26" s="5">
        <f>MAX(0,D26-0)</f>
        <v>0</v>
      </c>
      <c r="G26" s="5">
        <f>MAX(0,0-D26)</f>
        <v>0</v>
      </c>
      <c r="H26" s="5">
        <f>F26-F27</f>
        <v>0</v>
      </c>
      <c r="I26" s="6"/>
      <c r="K26" s="7" t="s">
        <v>6</v>
      </c>
      <c r="L26" s="8">
        <f>MAX(0,D30-0)</f>
        <v>0</v>
      </c>
      <c r="M26" s="9">
        <f>MIN(0,D26-0)</f>
        <v>0</v>
      </c>
      <c r="T26" s="49"/>
      <c r="U26" s="137"/>
      <c r="V26" s="49" t="s">
        <v>9</v>
      </c>
      <c r="W26" s="108">
        <f>'Data (Non-Core)'!V8</f>
        <v>2.1299999999999999E-2</v>
      </c>
      <c r="X26" s="108">
        <f>'Data (Non-Core)'!W8</f>
        <v>0</v>
      </c>
      <c r="Y26" s="108"/>
      <c r="Z26" s="108"/>
      <c r="AA26" s="108"/>
      <c r="AB26" s="108"/>
      <c r="AC26" s="108"/>
      <c r="AD26" s="108"/>
      <c r="AE26" s="108"/>
      <c r="BA26"/>
    </row>
    <row r="27" spans="2:53" ht="15.75" customHeight="1" x14ac:dyDescent="0.35">
      <c r="B27" s="135"/>
      <c r="C27" s="36" t="s">
        <v>8</v>
      </c>
      <c r="D27" s="39">
        <f>Z25</f>
        <v>0</v>
      </c>
      <c r="E27" s="12">
        <f>D27-D28</f>
        <v>0</v>
      </c>
      <c r="F27" s="12">
        <f>MAX(0,D27-0)</f>
        <v>0</v>
      </c>
      <c r="G27" s="12">
        <f>MAX(0,0-D27)</f>
        <v>0</v>
      </c>
      <c r="H27" s="12">
        <f>F27-F28</f>
        <v>0</v>
      </c>
      <c r="I27" s="13">
        <f>-(G27-G26)</f>
        <v>0</v>
      </c>
      <c r="T27" s="49"/>
      <c r="U27" s="137"/>
      <c r="V27" s="49" t="s">
        <v>10</v>
      </c>
      <c r="W27" s="108">
        <f>'Data (Non-Core)'!V9</f>
        <v>-4.3499999999999997E-2</v>
      </c>
      <c r="X27" s="108">
        <f>'Data (Non-Core)'!W9</f>
        <v>0</v>
      </c>
      <c r="Y27" s="108"/>
      <c r="Z27" s="108"/>
      <c r="AA27" s="108"/>
      <c r="AB27" s="108"/>
      <c r="AC27" s="108"/>
      <c r="AD27" s="108"/>
      <c r="AE27" s="108"/>
      <c r="BA27"/>
    </row>
    <row r="28" spans="2:53" ht="15.75" customHeight="1" x14ac:dyDescent="0.35">
      <c r="B28" s="135"/>
      <c r="C28" s="36" t="s">
        <v>9</v>
      </c>
      <c r="D28" s="39">
        <f>Z26</f>
        <v>0</v>
      </c>
      <c r="E28" s="12">
        <f>D28-D29</f>
        <v>0</v>
      </c>
      <c r="F28" s="12">
        <f>MAX(0,D28-0)</f>
        <v>0</v>
      </c>
      <c r="G28" s="12">
        <f>MAX(0,0-D28)</f>
        <v>0</v>
      </c>
      <c r="H28" s="12">
        <f>F28-F29</f>
        <v>0</v>
      </c>
      <c r="I28" s="13">
        <f>-(G28-G27)</f>
        <v>0</v>
      </c>
      <c r="T28" s="49"/>
      <c r="U28" s="137"/>
      <c r="V28" s="49" t="s">
        <v>21</v>
      </c>
      <c r="W28" s="108">
        <f>'Data (Non-Core)'!V10</f>
        <v>-0.26628000000000002</v>
      </c>
      <c r="X28" s="108">
        <f>'Data (Non-Core)'!W10</f>
        <v>0</v>
      </c>
      <c r="Y28" s="108"/>
      <c r="Z28" s="108"/>
      <c r="AA28" s="108"/>
      <c r="AB28" s="108"/>
      <c r="AC28" s="108"/>
      <c r="AD28" s="108"/>
      <c r="AE28" s="108"/>
      <c r="BA28"/>
    </row>
    <row r="29" spans="2:53" x14ac:dyDescent="0.35">
      <c r="B29" s="135"/>
      <c r="C29" s="36" t="s">
        <v>10</v>
      </c>
      <c r="D29" s="39">
        <f>Z27</f>
        <v>0</v>
      </c>
      <c r="E29" s="12">
        <f>D29-D30</f>
        <v>0</v>
      </c>
      <c r="F29" s="12">
        <f>MAX(0,D29-0)</f>
        <v>0</v>
      </c>
      <c r="G29" s="12">
        <f>MAX(0,0-D29)</f>
        <v>0</v>
      </c>
      <c r="H29" s="12">
        <f>F29-F30</f>
        <v>0</v>
      </c>
      <c r="I29" s="13">
        <f>-(G29-G28)</f>
        <v>0</v>
      </c>
    </row>
    <row r="30" spans="2:53" x14ac:dyDescent="0.35">
      <c r="B30" s="136"/>
      <c r="C30" s="37" t="s">
        <v>11</v>
      </c>
      <c r="D30" s="40">
        <f>Z28</f>
        <v>0</v>
      </c>
      <c r="E30" s="14"/>
      <c r="F30" s="14">
        <f>MAX(0,D30-0)</f>
        <v>0</v>
      </c>
      <c r="G30" s="14">
        <f>MAX(0,0-D30)</f>
        <v>0</v>
      </c>
      <c r="H30" s="14"/>
      <c r="I30" s="15">
        <f>-(G30-G29)</f>
        <v>0</v>
      </c>
    </row>
    <row r="32" spans="2:53" x14ac:dyDescent="0.35">
      <c r="B32" s="134">
        <v>2008</v>
      </c>
      <c r="C32" s="1"/>
      <c r="D32" s="41"/>
      <c r="E32" s="41" t="s">
        <v>0</v>
      </c>
      <c r="F32" s="41" t="s">
        <v>1</v>
      </c>
      <c r="G32" s="41" t="s">
        <v>2</v>
      </c>
      <c r="H32" s="42" t="s">
        <v>3</v>
      </c>
      <c r="I32" s="43" t="s">
        <v>4</v>
      </c>
      <c r="J32" s="20">
        <v>2005</v>
      </c>
      <c r="K32" s="2"/>
      <c r="L32" s="3" t="s">
        <v>1</v>
      </c>
      <c r="M32" s="4" t="s">
        <v>2</v>
      </c>
    </row>
    <row r="33" spans="2:13" x14ac:dyDescent="0.35">
      <c r="B33" s="135"/>
      <c r="C33" s="35" t="s">
        <v>5</v>
      </c>
      <c r="D33" s="38">
        <f>AA24</f>
        <v>0</v>
      </c>
      <c r="E33" s="5">
        <f>D33-D34</f>
        <v>0</v>
      </c>
      <c r="F33" s="5">
        <f>MAX(0,D33-0)</f>
        <v>0</v>
      </c>
      <c r="G33" s="5">
        <f>MAX(0,0-D33)</f>
        <v>0</v>
      </c>
      <c r="H33" s="5">
        <f>F33-F34</f>
        <v>0</v>
      </c>
      <c r="I33" s="6"/>
      <c r="K33" s="7" t="s">
        <v>6</v>
      </c>
      <c r="L33" s="8">
        <f>MAX(0,D37-0)</f>
        <v>0</v>
      </c>
      <c r="M33" s="9">
        <f>MIN(0,D33-0)</f>
        <v>0</v>
      </c>
    </row>
    <row r="34" spans="2:13" x14ac:dyDescent="0.35">
      <c r="B34" s="135"/>
      <c r="C34" s="36" t="s">
        <v>8</v>
      </c>
      <c r="D34" s="39">
        <f>AA25</f>
        <v>0</v>
      </c>
      <c r="E34" s="12">
        <f>D34-D35</f>
        <v>0</v>
      </c>
      <c r="F34" s="12">
        <f>MAX(0,D34-0)</f>
        <v>0</v>
      </c>
      <c r="G34" s="12">
        <f>MAX(0,0-D34)</f>
        <v>0</v>
      </c>
      <c r="H34" s="12">
        <f>F34-F35</f>
        <v>0</v>
      </c>
      <c r="I34" s="13">
        <f>-(G34-G33)</f>
        <v>0</v>
      </c>
    </row>
    <row r="35" spans="2:13" x14ac:dyDescent="0.35">
      <c r="B35" s="135"/>
      <c r="C35" s="36" t="s">
        <v>9</v>
      </c>
      <c r="D35" s="39">
        <f>AA26</f>
        <v>0</v>
      </c>
      <c r="E35" s="12">
        <f>D35-D36</f>
        <v>0</v>
      </c>
      <c r="F35" s="12">
        <f>MAX(0,D35-0)</f>
        <v>0</v>
      </c>
      <c r="G35" s="12">
        <f>MAX(0,0-D35)</f>
        <v>0</v>
      </c>
      <c r="H35" s="12">
        <f>F35-F36</f>
        <v>0</v>
      </c>
      <c r="I35" s="13">
        <f>-(G35-G34)</f>
        <v>0</v>
      </c>
    </row>
    <row r="36" spans="2:13" x14ac:dyDescent="0.35">
      <c r="B36" s="135"/>
      <c r="C36" s="36" t="s">
        <v>10</v>
      </c>
      <c r="D36" s="39">
        <f>AA27</f>
        <v>0</v>
      </c>
      <c r="E36" s="12">
        <f>D36-D37</f>
        <v>0</v>
      </c>
      <c r="F36" s="12">
        <f>MAX(0,D36-0)</f>
        <v>0</v>
      </c>
      <c r="G36" s="12">
        <f>MAX(0,0-D36)</f>
        <v>0</v>
      </c>
      <c r="H36" s="12">
        <f>F36-F37</f>
        <v>0</v>
      </c>
      <c r="I36" s="13">
        <f>-(G36-G35)</f>
        <v>0</v>
      </c>
    </row>
    <row r="37" spans="2:13" x14ac:dyDescent="0.35">
      <c r="B37" s="136"/>
      <c r="C37" s="37" t="s">
        <v>11</v>
      </c>
      <c r="D37" s="40">
        <f>AA28</f>
        <v>0</v>
      </c>
      <c r="E37" s="14"/>
      <c r="F37" s="14">
        <f>MAX(0,D37-0)</f>
        <v>0</v>
      </c>
      <c r="G37" s="14">
        <f>MAX(0,0-D37)</f>
        <v>0</v>
      </c>
      <c r="H37" s="14"/>
      <c r="I37" s="15">
        <f>-(G37-G36)</f>
        <v>0</v>
      </c>
    </row>
    <row r="39" spans="2:13" x14ac:dyDescent="0.35">
      <c r="B39" s="134">
        <v>2011</v>
      </c>
      <c r="C39" s="1"/>
      <c r="D39" s="41"/>
      <c r="E39" s="41" t="s">
        <v>0</v>
      </c>
      <c r="F39" s="41" t="s">
        <v>1</v>
      </c>
      <c r="G39" s="41" t="s">
        <v>2</v>
      </c>
      <c r="H39" s="42" t="s">
        <v>3</v>
      </c>
      <c r="I39" s="43" t="s">
        <v>4</v>
      </c>
      <c r="J39" s="20">
        <v>2006</v>
      </c>
      <c r="K39" s="2"/>
      <c r="L39" s="3" t="s">
        <v>1</v>
      </c>
      <c r="M39" s="4" t="s">
        <v>2</v>
      </c>
    </row>
    <row r="40" spans="2:13" x14ac:dyDescent="0.35">
      <c r="B40" s="135"/>
      <c r="C40" s="35" t="s">
        <v>5</v>
      </c>
      <c r="D40" s="38">
        <f>AB24</f>
        <v>0</v>
      </c>
      <c r="E40" s="5">
        <f>D40-D41</f>
        <v>0</v>
      </c>
      <c r="F40" s="5">
        <f>MAX(0,D40-0)</f>
        <v>0</v>
      </c>
      <c r="G40" s="5">
        <f>MAX(0,0-D40)</f>
        <v>0</v>
      </c>
      <c r="H40" s="5">
        <f>F40-F41</f>
        <v>0</v>
      </c>
      <c r="I40" s="6"/>
      <c r="K40" s="7" t="s">
        <v>6</v>
      </c>
      <c r="L40" s="8">
        <f>MAX(0,D44-0)</f>
        <v>0</v>
      </c>
      <c r="M40" s="9">
        <f>MIN(0,D40-0)</f>
        <v>0</v>
      </c>
    </row>
    <row r="41" spans="2:13" x14ac:dyDescent="0.35">
      <c r="B41" s="135"/>
      <c r="C41" s="36" t="s">
        <v>8</v>
      </c>
      <c r="D41" s="39">
        <f>AB25</f>
        <v>0</v>
      </c>
      <c r="E41" s="12">
        <f>D41-D42</f>
        <v>0</v>
      </c>
      <c r="F41" s="12">
        <f>MAX(0,D41-0)</f>
        <v>0</v>
      </c>
      <c r="G41" s="12">
        <f>MAX(0,0-D41)</f>
        <v>0</v>
      </c>
      <c r="H41" s="12">
        <f>F41-F42</f>
        <v>0</v>
      </c>
      <c r="I41" s="13">
        <f>-(G41-G40)</f>
        <v>0</v>
      </c>
    </row>
    <row r="42" spans="2:13" x14ac:dyDescent="0.35">
      <c r="B42" s="135"/>
      <c r="C42" s="36" t="s">
        <v>9</v>
      </c>
      <c r="D42" s="39">
        <f>AB26</f>
        <v>0</v>
      </c>
      <c r="E42" s="12">
        <f>D42-D43</f>
        <v>0</v>
      </c>
      <c r="F42" s="12">
        <f>MAX(0,D42-0)</f>
        <v>0</v>
      </c>
      <c r="G42" s="12">
        <f>MAX(0,0-D42)</f>
        <v>0</v>
      </c>
      <c r="H42" s="12">
        <f>F42-F43</f>
        <v>0</v>
      </c>
      <c r="I42" s="13">
        <f>-(G42-G41)</f>
        <v>0</v>
      </c>
    </row>
    <row r="43" spans="2:13" x14ac:dyDescent="0.35">
      <c r="B43" s="135"/>
      <c r="C43" s="36" t="s">
        <v>10</v>
      </c>
      <c r="D43" s="39">
        <f>AB27</f>
        <v>0</v>
      </c>
      <c r="E43" s="12">
        <f>D43-D44</f>
        <v>0</v>
      </c>
      <c r="F43" s="12">
        <f>MAX(0,D43-0)</f>
        <v>0</v>
      </c>
      <c r="G43" s="12">
        <f>MAX(0,0-D43)</f>
        <v>0</v>
      </c>
      <c r="H43" s="12">
        <f>F43-F44</f>
        <v>0</v>
      </c>
      <c r="I43" s="13">
        <f>-(G43-G42)</f>
        <v>0</v>
      </c>
    </row>
    <row r="44" spans="2:13" x14ac:dyDescent="0.35">
      <c r="B44" s="136"/>
      <c r="C44" s="37" t="s">
        <v>11</v>
      </c>
      <c r="D44" s="40">
        <f>AB28</f>
        <v>0</v>
      </c>
      <c r="E44" s="14"/>
      <c r="F44" s="14">
        <f>MAX(0,D44-0)</f>
        <v>0</v>
      </c>
      <c r="G44" s="14">
        <f>MAX(0,0-D44)</f>
        <v>0</v>
      </c>
      <c r="H44" s="14"/>
      <c r="I44" s="15">
        <f>-(G44-G43)</f>
        <v>0</v>
      </c>
    </row>
    <row r="46" spans="2:13" x14ac:dyDescent="0.35">
      <c r="B46" s="134"/>
      <c r="C46" s="1"/>
      <c r="D46" s="41"/>
      <c r="E46" s="41"/>
      <c r="F46" s="41"/>
      <c r="G46" s="41"/>
      <c r="H46" s="42"/>
      <c r="I46" s="43"/>
      <c r="K46" s="2"/>
      <c r="L46" s="3"/>
      <c r="M46" s="4"/>
    </row>
    <row r="47" spans="2:13" x14ac:dyDescent="0.35">
      <c r="B47" s="135"/>
      <c r="C47" s="35"/>
      <c r="D47" s="38"/>
      <c r="E47" s="5"/>
      <c r="F47" s="5"/>
      <c r="G47" s="5"/>
      <c r="H47" s="5"/>
      <c r="I47" s="6"/>
      <c r="K47" s="7"/>
      <c r="L47" s="8"/>
      <c r="M47" s="9"/>
    </row>
    <row r="48" spans="2:13" x14ac:dyDescent="0.35">
      <c r="B48" s="135"/>
      <c r="C48" s="36"/>
      <c r="D48" s="39"/>
      <c r="E48" s="12"/>
      <c r="F48" s="12"/>
      <c r="G48" s="12"/>
      <c r="H48" s="12"/>
      <c r="I48" s="13"/>
    </row>
    <row r="49" spans="2:13" x14ac:dyDescent="0.35">
      <c r="B49" s="135"/>
      <c r="C49" s="36"/>
      <c r="D49" s="39"/>
      <c r="E49" s="12"/>
      <c r="F49" s="12"/>
      <c r="G49" s="12"/>
      <c r="H49" s="12"/>
      <c r="I49" s="13"/>
    </row>
    <row r="50" spans="2:13" x14ac:dyDescent="0.35">
      <c r="B50" s="135"/>
      <c r="C50" s="36"/>
      <c r="D50" s="39"/>
      <c r="E50" s="12"/>
      <c r="F50" s="12"/>
      <c r="G50" s="12"/>
      <c r="H50" s="12"/>
      <c r="I50" s="13"/>
    </row>
    <row r="51" spans="2:13" x14ac:dyDescent="0.35">
      <c r="B51" s="136"/>
      <c r="C51" s="37"/>
      <c r="D51" s="40"/>
      <c r="E51" s="14"/>
      <c r="F51" s="14"/>
      <c r="G51" s="14"/>
      <c r="H51" s="14"/>
      <c r="I51" s="15"/>
    </row>
    <row r="53" spans="2:13" x14ac:dyDescent="0.35">
      <c r="B53" s="134">
        <v>2013</v>
      </c>
      <c r="C53" s="1"/>
      <c r="D53" s="41"/>
      <c r="E53" s="41" t="s">
        <v>0</v>
      </c>
      <c r="F53" s="41" t="s">
        <v>1</v>
      </c>
      <c r="G53" s="41" t="s">
        <v>2</v>
      </c>
      <c r="H53" s="42" t="s">
        <v>3</v>
      </c>
      <c r="I53" s="43" t="s">
        <v>4</v>
      </c>
      <c r="J53" s="20">
        <v>2008</v>
      </c>
      <c r="K53" s="2"/>
      <c r="L53" s="3" t="s">
        <v>1</v>
      </c>
      <c r="M53" s="4" t="s">
        <v>2</v>
      </c>
    </row>
    <row r="54" spans="2:13" x14ac:dyDescent="0.35">
      <c r="B54" s="135"/>
      <c r="C54" s="35" t="s">
        <v>5</v>
      </c>
      <c r="D54" s="38">
        <f>AC24</f>
        <v>0</v>
      </c>
      <c r="E54" s="5">
        <f>D54-D55</f>
        <v>0</v>
      </c>
      <c r="F54" s="5">
        <f>MAX(0,D54-0)</f>
        <v>0</v>
      </c>
      <c r="G54" s="5">
        <f>MAX(0,0-D54)</f>
        <v>0</v>
      </c>
      <c r="H54" s="5">
        <f>F54-F55</f>
        <v>0</v>
      </c>
      <c r="I54" s="6"/>
      <c r="K54" s="7" t="s">
        <v>6</v>
      </c>
      <c r="L54" s="8">
        <f>MAX(0,D58-0)</f>
        <v>0</v>
      </c>
      <c r="M54" s="9">
        <f>MIN(0,D54-0)</f>
        <v>0</v>
      </c>
    </row>
    <row r="55" spans="2:13" x14ac:dyDescent="0.35">
      <c r="B55" s="135"/>
      <c r="C55" s="36" t="s">
        <v>8</v>
      </c>
      <c r="D55" s="39">
        <f>AC25</f>
        <v>0</v>
      </c>
      <c r="E55" s="12">
        <f>D55-D56</f>
        <v>0</v>
      </c>
      <c r="F55" s="12">
        <f>MAX(0,D55-0)</f>
        <v>0</v>
      </c>
      <c r="G55" s="12">
        <f>MAX(0,0-D55)</f>
        <v>0</v>
      </c>
      <c r="H55" s="12">
        <f>F55-F56</f>
        <v>0</v>
      </c>
      <c r="I55" s="13">
        <f>-(G55-G54)</f>
        <v>0</v>
      </c>
    </row>
    <row r="56" spans="2:13" x14ac:dyDescent="0.35">
      <c r="B56" s="135"/>
      <c r="C56" s="36" t="s">
        <v>9</v>
      </c>
      <c r="D56" s="39">
        <f>AC26</f>
        <v>0</v>
      </c>
      <c r="E56" s="12">
        <f>D56-D57</f>
        <v>0</v>
      </c>
      <c r="F56" s="12">
        <f>MAX(0,D56-0)</f>
        <v>0</v>
      </c>
      <c r="G56" s="12">
        <f>MAX(0,0-D56)</f>
        <v>0</v>
      </c>
      <c r="H56" s="12">
        <f>F56-F57</f>
        <v>0</v>
      </c>
      <c r="I56" s="13">
        <f>-(G56-G55)</f>
        <v>0</v>
      </c>
    </row>
    <row r="57" spans="2:13" x14ac:dyDescent="0.35">
      <c r="B57" s="135"/>
      <c r="C57" s="36" t="s">
        <v>10</v>
      </c>
      <c r="D57" s="39">
        <f>AC27</f>
        <v>0</v>
      </c>
      <c r="E57" s="12">
        <f>D57-D58</f>
        <v>0</v>
      </c>
      <c r="F57" s="12">
        <f>MAX(0,D57-0)</f>
        <v>0</v>
      </c>
      <c r="G57" s="12">
        <f>MAX(0,0-D57)</f>
        <v>0</v>
      </c>
      <c r="H57" s="12">
        <f>F57-F58</f>
        <v>0</v>
      </c>
      <c r="I57" s="13">
        <f>-(G57-G56)</f>
        <v>0</v>
      </c>
    </row>
    <row r="58" spans="2:13" x14ac:dyDescent="0.35">
      <c r="B58" s="136"/>
      <c r="C58" s="37" t="s">
        <v>11</v>
      </c>
      <c r="D58" s="40">
        <f>AC28</f>
        <v>0</v>
      </c>
      <c r="E58" s="14"/>
      <c r="F58" s="14">
        <f>MAX(0,D58-0)</f>
        <v>0</v>
      </c>
      <c r="G58" s="14">
        <f>MAX(0,0-D58)</f>
        <v>0</v>
      </c>
      <c r="H58" s="14"/>
      <c r="I58" s="15">
        <f>-(G58-G57)</f>
        <v>0</v>
      </c>
    </row>
    <row r="59" spans="2:13" x14ac:dyDescent="0.35">
      <c r="B59" s="18"/>
      <c r="C59" s="19"/>
      <c r="D59" s="11"/>
      <c r="E59" s="12"/>
      <c r="F59" s="12"/>
      <c r="G59" s="12"/>
      <c r="H59" s="12"/>
      <c r="I59" s="12"/>
    </row>
    <row r="60" spans="2:13" x14ac:dyDescent="0.35">
      <c r="B60" s="134">
        <v>2015</v>
      </c>
      <c r="C60" s="1"/>
      <c r="D60" s="41"/>
      <c r="E60" s="41" t="s">
        <v>0</v>
      </c>
      <c r="F60" s="41" t="s">
        <v>1</v>
      </c>
      <c r="G60" s="41" t="s">
        <v>2</v>
      </c>
      <c r="H60" s="42" t="s">
        <v>3</v>
      </c>
      <c r="I60" s="43" t="s">
        <v>4</v>
      </c>
      <c r="J60" s="20">
        <v>2009</v>
      </c>
      <c r="K60" s="2"/>
      <c r="L60" s="3" t="s">
        <v>1</v>
      </c>
      <c r="M60" s="4" t="s">
        <v>2</v>
      </c>
    </row>
    <row r="61" spans="2:13" x14ac:dyDescent="0.35">
      <c r="B61" s="135"/>
      <c r="C61" s="35" t="s">
        <v>5</v>
      </c>
      <c r="D61" s="38">
        <f>AD24</f>
        <v>0</v>
      </c>
      <c r="E61" s="5">
        <f>D61-D62</f>
        <v>0</v>
      </c>
      <c r="F61" s="5">
        <f>MAX(0,D61-0)</f>
        <v>0</v>
      </c>
      <c r="G61" s="5">
        <f>MAX(0,0-D61)</f>
        <v>0</v>
      </c>
      <c r="H61" s="5">
        <f>F61-F62</f>
        <v>0</v>
      </c>
      <c r="I61" s="6"/>
      <c r="K61" s="7" t="s">
        <v>6</v>
      </c>
      <c r="L61" s="8">
        <f>MAX(0,D65-0)</f>
        <v>0</v>
      </c>
      <c r="M61" s="9">
        <f>MIN(0,D61-0)</f>
        <v>0</v>
      </c>
    </row>
    <row r="62" spans="2:13" x14ac:dyDescent="0.35">
      <c r="B62" s="135"/>
      <c r="C62" s="36" t="s">
        <v>8</v>
      </c>
      <c r="D62" s="39">
        <f>AD25</f>
        <v>0</v>
      </c>
      <c r="E62" s="12">
        <f>D62-D63</f>
        <v>0</v>
      </c>
      <c r="F62" s="12">
        <f>MAX(0,D62-0)</f>
        <v>0</v>
      </c>
      <c r="G62" s="12">
        <f>MAX(0,0-D62)</f>
        <v>0</v>
      </c>
      <c r="H62" s="12">
        <f>F62-F63</f>
        <v>0</v>
      </c>
      <c r="I62" s="13">
        <f>-(G62-G61)</f>
        <v>0</v>
      </c>
    </row>
    <row r="63" spans="2:13" x14ac:dyDescent="0.35">
      <c r="B63" s="135"/>
      <c r="C63" s="36" t="s">
        <v>9</v>
      </c>
      <c r="D63" s="39">
        <f>AD26</f>
        <v>0</v>
      </c>
      <c r="E63" s="12">
        <f>D63-D64</f>
        <v>0</v>
      </c>
      <c r="F63" s="12">
        <f>MAX(0,D63-0)</f>
        <v>0</v>
      </c>
      <c r="G63" s="12">
        <f>MAX(0,0-D63)</f>
        <v>0</v>
      </c>
      <c r="H63" s="12">
        <f>F63-F64</f>
        <v>0</v>
      </c>
      <c r="I63" s="13">
        <f>-(G63-G62)</f>
        <v>0</v>
      </c>
    </row>
    <row r="64" spans="2:13" x14ac:dyDescent="0.35">
      <c r="B64" s="135"/>
      <c r="C64" s="36" t="s">
        <v>10</v>
      </c>
      <c r="D64" s="39">
        <f>AD27</f>
        <v>0</v>
      </c>
      <c r="E64" s="12">
        <f>D64-D65</f>
        <v>0</v>
      </c>
      <c r="F64" s="12">
        <f>MAX(0,D64-0)</f>
        <v>0</v>
      </c>
      <c r="G64" s="12">
        <f>MAX(0,0-D64)</f>
        <v>0</v>
      </c>
      <c r="H64" s="12">
        <f>F64-F65</f>
        <v>0</v>
      </c>
      <c r="I64" s="13">
        <f>-(G64-G63)</f>
        <v>0</v>
      </c>
    </row>
    <row r="65" spans="2:13" x14ac:dyDescent="0.35">
      <c r="B65" s="136"/>
      <c r="C65" s="37" t="s">
        <v>11</v>
      </c>
      <c r="D65" s="40">
        <f>AD28</f>
        <v>0</v>
      </c>
      <c r="E65" s="14"/>
      <c r="F65" s="14">
        <f>MAX(0,D65-0)</f>
        <v>0</v>
      </c>
      <c r="G65" s="14">
        <f>MAX(0,0-D65)</f>
        <v>0</v>
      </c>
      <c r="H65" s="14"/>
      <c r="I65" s="15">
        <f>-(G65-G64)</f>
        <v>0</v>
      </c>
    </row>
    <row r="66" spans="2:13" x14ac:dyDescent="0.35">
      <c r="B66" s="18"/>
      <c r="C66" s="19"/>
      <c r="D66" s="11"/>
      <c r="E66" s="12"/>
      <c r="F66" s="12"/>
      <c r="G66" s="12"/>
      <c r="H66" s="12"/>
      <c r="I66" s="12"/>
    </row>
    <row r="67" spans="2:13" x14ac:dyDescent="0.35">
      <c r="B67" s="134">
        <v>2019</v>
      </c>
      <c r="C67" s="1"/>
      <c r="D67" s="41"/>
      <c r="E67" s="41" t="s">
        <v>0</v>
      </c>
      <c r="F67" s="41" t="s">
        <v>1</v>
      </c>
      <c r="G67" s="41" t="s">
        <v>2</v>
      </c>
      <c r="H67" s="42" t="s">
        <v>3</v>
      </c>
      <c r="I67" s="43" t="s">
        <v>4</v>
      </c>
      <c r="J67" s="20">
        <v>2010</v>
      </c>
      <c r="K67" s="2"/>
      <c r="L67" s="3" t="s">
        <v>1</v>
      </c>
      <c r="M67" s="4" t="s">
        <v>2</v>
      </c>
    </row>
    <row r="68" spans="2:13" x14ac:dyDescent="0.35">
      <c r="B68" s="135"/>
      <c r="C68" s="35" t="s">
        <v>5</v>
      </c>
      <c r="D68" s="38">
        <f>AE24</f>
        <v>0</v>
      </c>
      <c r="E68" s="5">
        <f>D68-D69</f>
        <v>0</v>
      </c>
      <c r="F68" s="5">
        <f>MAX(0,D68-0)</f>
        <v>0</v>
      </c>
      <c r="G68" s="5">
        <f>MAX(0,0-D68)</f>
        <v>0</v>
      </c>
      <c r="H68" s="5">
        <f>F68-F69</f>
        <v>0</v>
      </c>
      <c r="I68" s="6"/>
      <c r="K68" s="7" t="s">
        <v>6</v>
      </c>
      <c r="L68" s="8">
        <f>MAX(0,D72-0)</f>
        <v>0</v>
      </c>
      <c r="M68" s="9">
        <f>MIN(0,D68-0)</f>
        <v>0</v>
      </c>
    </row>
    <row r="69" spans="2:13" x14ac:dyDescent="0.35">
      <c r="B69" s="135"/>
      <c r="C69" s="36" t="s">
        <v>8</v>
      </c>
      <c r="D69" s="39">
        <f>AE25</f>
        <v>0</v>
      </c>
      <c r="E69" s="12">
        <f>D69-D70</f>
        <v>0</v>
      </c>
      <c r="F69" s="12">
        <f>MAX(0,D69-0)</f>
        <v>0</v>
      </c>
      <c r="G69" s="12">
        <f>MAX(0,0-D69)</f>
        <v>0</v>
      </c>
      <c r="H69" s="12">
        <f>F69-F70</f>
        <v>0</v>
      </c>
      <c r="I69" s="13">
        <f>-(G69-G68)</f>
        <v>0</v>
      </c>
    </row>
    <row r="70" spans="2:13" x14ac:dyDescent="0.35">
      <c r="B70" s="135"/>
      <c r="C70" s="36" t="s">
        <v>9</v>
      </c>
      <c r="D70" s="39">
        <f>AE26</f>
        <v>0</v>
      </c>
      <c r="E70" s="12">
        <f>D70-D71</f>
        <v>0</v>
      </c>
      <c r="F70" s="12">
        <f>MAX(0,D70-0)</f>
        <v>0</v>
      </c>
      <c r="G70" s="12">
        <f>MAX(0,0-D70)</f>
        <v>0</v>
      </c>
      <c r="H70" s="12">
        <f>F70-F71</f>
        <v>0</v>
      </c>
      <c r="I70" s="13">
        <f>-(G70-G69)</f>
        <v>0</v>
      </c>
    </row>
    <row r="71" spans="2:13" x14ac:dyDescent="0.35">
      <c r="B71" s="135"/>
      <c r="C71" s="36" t="s">
        <v>10</v>
      </c>
      <c r="D71" s="39">
        <f>AE27</f>
        <v>0</v>
      </c>
      <c r="E71" s="12">
        <f>D71-D72</f>
        <v>0</v>
      </c>
      <c r="F71" s="12">
        <f>MAX(0,D71-0)</f>
        <v>0</v>
      </c>
      <c r="G71" s="12">
        <f>MAX(0,0-D71)</f>
        <v>0</v>
      </c>
      <c r="H71" s="12">
        <f>F71-F72</f>
        <v>0</v>
      </c>
      <c r="I71" s="13">
        <f>-(G71-G70)</f>
        <v>0</v>
      </c>
    </row>
    <row r="72" spans="2:13" x14ac:dyDescent="0.35">
      <c r="B72" s="136"/>
      <c r="C72" s="37" t="s">
        <v>11</v>
      </c>
      <c r="D72" s="40">
        <f>AE28</f>
        <v>0</v>
      </c>
      <c r="E72" s="14"/>
      <c r="F72" s="14">
        <f>MAX(0,D72-0)</f>
        <v>0</v>
      </c>
      <c r="G72" s="14">
        <f>MAX(0,0-D72)</f>
        <v>0</v>
      </c>
      <c r="H72" s="14"/>
      <c r="I72" s="15">
        <f>-(G72-G71)</f>
        <v>0</v>
      </c>
    </row>
    <row r="74" spans="2:13" x14ac:dyDescent="0.35">
      <c r="B74" s="134">
        <v>2011</v>
      </c>
      <c r="C74" s="1"/>
      <c r="D74" s="41"/>
      <c r="E74" s="41" t="s">
        <v>0</v>
      </c>
      <c r="F74" s="41" t="s">
        <v>1</v>
      </c>
      <c r="G74" s="41" t="s">
        <v>2</v>
      </c>
      <c r="H74" s="42" t="s">
        <v>3</v>
      </c>
      <c r="I74" s="43" t="s">
        <v>4</v>
      </c>
      <c r="J74" s="20">
        <v>2011</v>
      </c>
      <c r="K74" s="2"/>
      <c r="L74" s="3" t="s">
        <v>1</v>
      </c>
      <c r="M74" s="4" t="s">
        <v>2</v>
      </c>
    </row>
    <row r="75" spans="2:13" x14ac:dyDescent="0.35">
      <c r="B75" s="135"/>
      <c r="C75" s="35" t="s">
        <v>5</v>
      </c>
      <c r="D75" s="38" t="e">
        <f>#REF!</f>
        <v>#REF!</v>
      </c>
      <c r="E75" s="5" t="e">
        <f>D75-D76</f>
        <v>#REF!</v>
      </c>
      <c r="F75" s="5" t="e">
        <f>MAX(0,D75-0)</f>
        <v>#REF!</v>
      </c>
      <c r="G75" s="5" t="e">
        <f>MAX(0,0-D75)</f>
        <v>#REF!</v>
      </c>
      <c r="H75" s="5" t="e">
        <f>F75-F76</f>
        <v>#REF!</v>
      </c>
      <c r="I75" s="6"/>
      <c r="K75" s="7" t="s">
        <v>6</v>
      </c>
      <c r="L75" s="8" t="e">
        <f>MAX(0,D79-0)</f>
        <v>#REF!</v>
      </c>
      <c r="M75" s="9" t="e">
        <f>MIN(0,D75-0)</f>
        <v>#REF!</v>
      </c>
    </row>
    <row r="76" spans="2:13" x14ac:dyDescent="0.35">
      <c r="B76" s="135"/>
      <c r="C76" s="36" t="s">
        <v>8</v>
      </c>
      <c r="D76" s="39" t="e">
        <f>#REF!</f>
        <v>#REF!</v>
      </c>
      <c r="E76" s="12" t="e">
        <f>D76-D77</f>
        <v>#REF!</v>
      </c>
      <c r="F76" s="12" t="e">
        <f>MAX(0,D76-0)</f>
        <v>#REF!</v>
      </c>
      <c r="G76" s="12" t="e">
        <f>MAX(0,0-D76)</f>
        <v>#REF!</v>
      </c>
      <c r="H76" s="12" t="e">
        <f>F76-F77</f>
        <v>#REF!</v>
      </c>
      <c r="I76" s="13" t="e">
        <f>-(G76-G75)</f>
        <v>#REF!</v>
      </c>
    </row>
    <row r="77" spans="2:13" x14ac:dyDescent="0.35">
      <c r="B77" s="135"/>
      <c r="C77" s="36" t="s">
        <v>9</v>
      </c>
      <c r="D77" s="39" t="e">
        <f>#REF!</f>
        <v>#REF!</v>
      </c>
      <c r="E77" s="12" t="e">
        <f>D77-D78</f>
        <v>#REF!</v>
      </c>
      <c r="F77" s="12" t="e">
        <f>MAX(0,D77-0)</f>
        <v>#REF!</v>
      </c>
      <c r="G77" s="12" t="e">
        <f>MAX(0,0-D77)</f>
        <v>#REF!</v>
      </c>
      <c r="H77" s="12" t="e">
        <f>F77-F78</f>
        <v>#REF!</v>
      </c>
      <c r="I77" s="13" t="e">
        <f>-(G77-G76)</f>
        <v>#REF!</v>
      </c>
    </row>
    <row r="78" spans="2:13" x14ac:dyDescent="0.35">
      <c r="B78" s="135"/>
      <c r="C78" s="36" t="s">
        <v>10</v>
      </c>
      <c r="D78" s="39" t="e">
        <f>#REF!</f>
        <v>#REF!</v>
      </c>
      <c r="E78" s="12" t="e">
        <f>D78-D79</f>
        <v>#REF!</v>
      </c>
      <c r="F78" s="12" t="e">
        <f>MAX(0,D78-0)</f>
        <v>#REF!</v>
      </c>
      <c r="G78" s="12" t="e">
        <f>MAX(0,0-D78)</f>
        <v>#REF!</v>
      </c>
      <c r="H78" s="12" t="e">
        <f>F78-F79</f>
        <v>#REF!</v>
      </c>
      <c r="I78" s="13" t="e">
        <f>-(G78-G77)</f>
        <v>#REF!</v>
      </c>
    </row>
    <row r="79" spans="2:13" x14ac:dyDescent="0.35">
      <c r="B79" s="136"/>
      <c r="C79" s="37" t="s">
        <v>11</v>
      </c>
      <c r="D79" s="40" t="e">
        <f>#REF!</f>
        <v>#REF!</v>
      </c>
      <c r="E79" s="14"/>
      <c r="F79" s="14" t="e">
        <f>MAX(0,D79-0)</f>
        <v>#REF!</v>
      </c>
      <c r="G79" s="14" t="e">
        <f>MAX(0,0-D79)</f>
        <v>#REF!</v>
      </c>
      <c r="H79" s="14"/>
      <c r="I79" s="15" t="e">
        <f>-(G79-G78)</f>
        <v>#REF!</v>
      </c>
    </row>
    <row r="81" spans="2:13" x14ac:dyDescent="0.35">
      <c r="B81" s="134">
        <v>2012</v>
      </c>
      <c r="C81" s="1"/>
      <c r="D81" s="41"/>
      <c r="E81" s="41" t="s">
        <v>0</v>
      </c>
      <c r="F81" s="41" t="s">
        <v>1</v>
      </c>
      <c r="G81" s="41" t="s">
        <v>2</v>
      </c>
      <c r="H81" s="42" t="s">
        <v>3</v>
      </c>
      <c r="I81" s="43" t="s">
        <v>4</v>
      </c>
      <c r="J81" s="20">
        <v>2012</v>
      </c>
      <c r="K81" s="2"/>
      <c r="L81" s="3" t="s">
        <v>1</v>
      </c>
      <c r="M81" s="4" t="s">
        <v>2</v>
      </c>
    </row>
    <row r="82" spans="2:13" x14ac:dyDescent="0.35">
      <c r="B82" s="135"/>
      <c r="C82" s="35" t="s">
        <v>5</v>
      </c>
      <c r="D82" s="38" t="e">
        <f>#REF!</f>
        <v>#REF!</v>
      </c>
      <c r="E82" s="5" t="e">
        <f>D82-D83</f>
        <v>#REF!</v>
      </c>
      <c r="F82" s="5" t="e">
        <f>MAX(0,D82-0)</f>
        <v>#REF!</v>
      </c>
      <c r="G82" s="5" t="e">
        <f>MAX(0,0-D82)</f>
        <v>#REF!</v>
      </c>
      <c r="H82" s="5" t="e">
        <f>F82-F83</f>
        <v>#REF!</v>
      </c>
      <c r="I82" s="6"/>
      <c r="K82" s="7" t="s">
        <v>6</v>
      </c>
      <c r="L82" s="8" t="e">
        <f>MAX(0,D86-0)</f>
        <v>#REF!</v>
      </c>
      <c r="M82" s="9" t="e">
        <f>MIN(0,D82-0)</f>
        <v>#REF!</v>
      </c>
    </row>
    <row r="83" spans="2:13" x14ac:dyDescent="0.35">
      <c r="B83" s="135"/>
      <c r="C83" s="36" t="s">
        <v>8</v>
      </c>
      <c r="D83" s="39" t="e">
        <f>#REF!</f>
        <v>#REF!</v>
      </c>
      <c r="E83" s="12" t="e">
        <f>D83-D84</f>
        <v>#REF!</v>
      </c>
      <c r="F83" s="12" t="e">
        <f>MAX(0,D83-0)</f>
        <v>#REF!</v>
      </c>
      <c r="G83" s="12" t="e">
        <f>MAX(0,0-D83)</f>
        <v>#REF!</v>
      </c>
      <c r="H83" s="12" t="e">
        <f>F83-F84</f>
        <v>#REF!</v>
      </c>
      <c r="I83" s="13" t="e">
        <f>-(G83-G82)</f>
        <v>#REF!</v>
      </c>
    </row>
    <row r="84" spans="2:13" x14ac:dyDescent="0.35">
      <c r="B84" s="135"/>
      <c r="C84" s="36" t="s">
        <v>9</v>
      </c>
      <c r="D84" s="39" t="e">
        <f>#REF!</f>
        <v>#REF!</v>
      </c>
      <c r="E84" s="12" t="e">
        <f>D84-D85</f>
        <v>#REF!</v>
      </c>
      <c r="F84" s="12" t="e">
        <f>MAX(0,D84-0)</f>
        <v>#REF!</v>
      </c>
      <c r="G84" s="12" t="e">
        <f>MAX(0,0-D84)</f>
        <v>#REF!</v>
      </c>
      <c r="H84" s="12" t="e">
        <f>F84-F85</f>
        <v>#REF!</v>
      </c>
      <c r="I84" s="13" t="e">
        <f>-(G84-G83)</f>
        <v>#REF!</v>
      </c>
    </row>
    <row r="85" spans="2:13" x14ac:dyDescent="0.35">
      <c r="B85" s="135"/>
      <c r="C85" s="36" t="s">
        <v>10</v>
      </c>
      <c r="D85" s="39" t="e">
        <f>#REF!</f>
        <v>#REF!</v>
      </c>
      <c r="E85" s="12" t="e">
        <f>D85-D86</f>
        <v>#REF!</v>
      </c>
      <c r="F85" s="12" t="e">
        <f>MAX(0,D85-0)</f>
        <v>#REF!</v>
      </c>
      <c r="G85" s="12" t="e">
        <f>MAX(0,0-D85)</f>
        <v>#REF!</v>
      </c>
      <c r="H85" s="12" t="e">
        <f>F85-F86</f>
        <v>#REF!</v>
      </c>
      <c r="I85" s="13" t="e">
        <f>-(G85-G84)</f>
        <v>#REF!</v>
      </c>
    </row>
    <row r="86" spans="2:13" x14ac:dyDescent="0.35">
      <c r="B86" s="136"/>
      <c r="C86" s="37" t="s">
        <v>11</v>
      </c>
      <c r="D86" s="40" t="e">
        <f>#REF!</f>
        <v>#REF!</v>
      </c>
      <c r="E86" s="14"/>
      <c r="F86" s="14" t="e">
        <f>MAX(0,D86-0)</f>
        <v>#REF!</v>
      </c>
      <c r="G86" s="14" t="e">
        <f>MAX(0,0-D86)</f>
        <v>#REF!</v>
      </c>
      <c r="H86" s="14"/>
      <c r="I86" s="15" t="e">
        <f>-(G86-G85)</f>
        <v>#REF!</v>
      </c>
    </row>
    <row r="88" spans="2:13" x14ac:dyDescent="0.35">
      <c r="B88" s="134">
        <v>2013</v>
      </c>
      <c r="C88" s="1"/>
      <c r="D88" s="41"/>
      <c r="E88" s="41" t="s">
        <v>0</v>
      </c>
      <c r="F88" s="41" t="s">
        <v>1</v>
      </c>
      <c r="G88" s="41" t="s">
        <v>2</v>
      </c>
      <c r="H88" s="42" t="s">
        <v>3</v>
      </c>
      <c r="I88" s="43" t="s">
        <v>4</v>
      </c>
      <c r="J88" s="20">
        <v>2013</v>
      </c>
      <c r="K88" s="2"/>
      <c r="L88" s="3" t="s">
        <v>1</v>
      </c>
      <c r="M88" s="4" t="s">
        <v>2</v>
      </c>
    </row>
    <row r="89" spans="2:13" x14ac:dyDescent="0.35">
      <c r="B89" s="135"/>
      <c r="C89" s="35" t="s">
        <v>5</v>
      </c>
      <c r="D89" s="38" t="e">
        <f>#REF!</f>
        <v>#REF!</v>
      </c>
      <c r="E89" s="5" t="e">
        <f>D89-D90</f>
        <v>#REF!</v>
      </c>
      <c r="F89" s="5" t="e">
        <f>MAX(0,D89-0)</f>
        <v>#REF!</v>
      </c>
      <c r="G89" s="5" t="e">
        <f>MAX(0,0-D89)</f>
        <v>#REF!</v>
      </c>
      <c r="H89" s="5" t="e">
        <f>F89-F90</f>
        <v>#REF!</v>
      </c>
      <c r="I89" s="6"/>
      <c r="K89" s="7" t="s">
        <v>6</v>
      </c>
      <c r="L89" s="8" t="e">
        <f>MAX(0,D93-0)</f>
        <v>#REF!</v>
      </c>
      <c r="M89" s="9" t="e">
        <f>MIN(0,D89-0)</f>
        <v>#REF!</v>
      </c>
    </row>
    <row r="90" spans="2:13" x14ac:dyDescent="0.35">
      <c r="B90" s="135"/>
      <c r="C90" s="36" t="s">
        <v>8</v>
      </c>
      <c r="D90" s="39" t="e">
        <f>#REF!</f>
        <v>#REF!</v>
      </c>
      <c r="E90" s="12" t="e">
        <f>D90-D91</f>
        <v>#REF!</v>
      </c>
      <c r="F90" s="12" t="e">
        <f>MAX(0,D90-0)</f>
        <v>#REF!</v>
      </c>
      <c r="G90" s="12" t="e">
        <f>MAX(0,0-D90)</f>
        <v>#REF!</v>
      </c>
      <c r="H90" s="12" t="e">
        <f>F90-F91</f>
        <v>#REF!</v>
      </c>
      <c r="I90" s="13" t="e">
        <f>-(G90-G89)</f>
        <v>#REF!</v>
      </c>
    </row>
    <row r="91" spans="2:13" x14ac:dyDescent="0.35">
      <c r="B91" s="135"/>
      <c r="C91" s="36" t="s">
        <v>9</v>
      </c>
      <c r="D91" s="39" t="e">
        <f>#REF!</f>
        <v>#REF!</v>
      </c>
      <c r="E91" s="12" t="e">
        <f>D91-D92</f>
        <v>#REF!</v>
      </c>
      <c r="F91" s="12" t="e">
        <f>MAX(0,D91-0)</f>
        <v>#REF!</v>
      </c>
      <c r="G91" s="12" t="e">
        <f>MAX(0,0-D91)</f>
        <v>#REF!</v>
      </c>
      <c r="H91" s="12" t="e">
        <f>F91-F92</f>
        <v>#REF!</v>
      </c>
      <c r="I91" s="13" t="e">
        <f>-(G91-G90)</f>
        <v>#REF!</v>
      </c>
    </row>
    <row r="92" spans="2:13" x14ac:dyDescent="0.35">
      <c r="B92" s="135"/>
      <c r="C92" s="36" t="s">
        <v>10</v>
      </c>
      <c r="D92" s="39" t="e">
        <f>#REF!</f>
        <v>#REF!</v>
      </c>
      <c r="E92" s="12" t="e">
        <f>D92-D93</f>
        <v>#REF!</v>
      </c>
      <c r="F92" s="12" t="e">
        <f>MAX(0,D92-0)</f>
        <v>#REF!</v>
      </c>
      <c r="G92" s="12" t="e">
        <f>MAX(0,0-D92)</f>
        <v>#REF!</v>
      </c>
      <c r="H92" s="12" t="e">
        <f>F92-F93</f>
        <v>#REF!</v>
      </c>
      <c r="I92" s="13" t="e">
        <f>-(G92-G91)</f>
        <v>#REF!</v>
      </c>
    </row>
    <row r="93" spans="2:13" x14ac:dyDescent="0.35">
      <c r="B93" s="136"/>
      <c r="C93" s="37" t="s">
        <v>11</v>
      </c>
      <c r="D93" s="40" t="e">
        <f>#REF!</f>
        <v>#REF!</v>
      </c>
      <c r="E93" s="14"/>
      <c r="F93" s="14" t="e">
        <f>MAX(0,D93-0)</f>
        <v>#REF!</v>
      </c>
      <c r="G93" s="14" t="e">
        <f>MAX(0,0-D93)</f>
        <v>#REF!</v>
      </c>
      <c r="H93" s="14"/>
      <c r="I93" s="15" t="e">
        <f>-(G93-G92)</f>
        <v>#REF!</v>
      </c>
    </row>
  </sheetData>
  <mergeCells count="16">
    <mergeCell ref="W1:AE1"/>
    <mergeCell ref="B74:B79"/>
    <mergeCell ref="B81:B86"/>
    <mergeCell ref="B88:B93"/>
    <mergeCell ref="U24:U28"/>
    <mergeCell ref="B32:B37"/>
    <mergeCell ref="B39:B44"/>
    <mergeCell ref="B46:B51"/>
    <mergeCell ref="B53:B58"/>
    <mergeCell ref="B60:B65"/>
    <mergeCell ref="B67:B72"/>
    <mergeCell ref="B3:B8"/>
    <mergeCell ref="B10:B15"/>
    <mergeCell ref="B17:B22"/>
    <mergeCell ref="W17:AE17"/>
    <mergeCell ref="B25:B3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A98"/>
  <sheetViews>
    <sheetView topLeftCell="J1" zoomScale="70" zoomScaleNormal="70" workbookViewId="0">
      <selection activeCell="AJ38" sqref="AJ38"/>
    </sheetView>
  </sheetViews>
  <sheetFormatPr defaultRowHeight="14.5" x14ac:dyDescent="0.35"/>
  <cols>
    <col min="1" max="2" width="9.1796875" customWidth="1"/>
    <col min="3" max="3" width="12" customWidth="1"/>
    <col min="4" max="4" width="9.1796875" customWidth="1"/>
    <col min="5" max="7" width="16.81640625" customWidth="1"/>
    <col min="8" max="8" width="21.1796875" customWidth="1"/>
    <col min="9" max="9" width="16.81640625" customWidth="1"/>
    <col min="10" max="10" width="9.1796875" style="20" customWidth="1"/>
    <col min="11" max="11" width="11.453125" customWidth="1"/>
    <col min="12" max="15" width="9.1796875" customWidth="1"/>
    <col min="16" max="20" width="9.1796875" style="28" customWidth="1"/>
    <col min="21" max="21" width="4" style="28" customWidth="1"/>
    <col min="22" max="22" width="17" style="28" bestFit="1" customWidth="1"/>
    <col min="23" max="23" width="9.1796875" style="28"/>
    <col min="24" max="24" width="12.7265625" style="28" customWidth="1"/>
    <col min="25" max="53" width="9.1796875" style="28"/>
  </cols>
  <sheetData>
    <row r="1" spans="2:32" x14ac:dyDescent="0.35">
      <c r="P1" s="49" t="s">
        <v>24</v>
      </c>
      <c r="T1" s="28" t="s">
        <v>25</v>
      </c>
    </row>
    <row r="3" spans="2:32" ht="16.5" customHeight="1" x14ac:dyDescent="0.35">
      <c r="B3" s="134">
        <v>1996</v>
      </c>
      <c r="C3" s="1"/>
      <c r="D3" s="41"/>
      <c r="E3" s="41" t="s">
        <v>0</v>
      </c>
      <c r="F3" s="41" t="s">
        <v>1</v>
      </c>
      <c r="G3" s="41" t="s">
        <v>2</v>
      </c>
      <c r="H3" s="42" t="s">
        <v>3</v>
      </c>
      <c r="I3" s="43" t="s">
        <v>4</v>
      </c>
      <c r="K3" s="2"/>
      <c r="L3" s="3" t="s">
        <v>1</v>
      </c>
      <c r="M3" s="4" t="s">
        <v>2</v>
      </c>
      <c r="W3" s="32" t="str">
        <f>W16</f>
        <v>BLV I
2021-22</v>
      </c>
      <c r="X3" s="33">
        <f t="shared" ref="X3:AE3" si="0">X16</f>
        <v>0</v>
      </c>
      <c r="Y3" s="33">
        <f t="shared" si="0"/>
        <v>0</v>
      </c>
      <c r="Z3" s="33">
        <f t="shared" si="0"/>
        <v>0</v>
      </c>
      <c r="AA3" s="33">
        <f t="shared" si="0"/>
        <v>0</v>
      </c>
      <c r="AB3" s="33">
        <f t="shared" si="0"/>
        <v>0</v>
      </c>
      <c r="AC3" s="33">
        <f t="shared" si="0"/>
        <v>0</v>
      </c>
      <c r="AD3" s="33">
        <f t="shared" si="0"/>
        <v>0</v>
      </c>
      <c r="AE3" s="45">
        <f t="shared" si="0"/>
        <v>0</v>
      </c>
      <c r="AF3" s="34"/>
    </row>
    <row r="4" spans="2:32" x14ac:dyDescent="0.35">
      <c r="B4" s="135"/>
      <c r="C4" s="35" t="s">
        <v>5</v>
      </c>
      <c r="D4" s="38">
        <f>W23</f>
        <v>1.3595775395000418</v>
      </c>
      <c r="E4" s="5">
        <f>D4-D5</f>
        <v>0.25540218950004179</v>
      </c>
      <c r="F4" s="5">
        <f>MAX(0,D4-0)</f>
        <v>1.3595775395000418</v>
      </c>
      <c r="G4" s="5">
        <f>MAX(0,0-D4)</f>
        <v>0</v>
      </c>
      <c r="H4" s="5">
        <f>F4-F5</f>
        <v>0.25540218950004179</v>
      </c>
      <c r="I4" s="6"/>
      <c r="K4" s="7" t="s">
        <v>6</v>
      </c>
      <c r="L4" s="8">
        <f>MAX(0,D8-0)</f>
        <v>0.764029505</v>
      </c>
      <c r="M4" s="9">
        <f>MIN(0,D4-0)</f>
        <v>0</v>
      </c>
      <c r="V4" s="29" t="s">
        <v>7</v>
      </c>
      <c r="W4" s="92">
        <f>L4</f>
        <v>0.764029505</v>
      </c>
      <c r="X4" s="93">
        <f>L11</f>
        <v>0</v>
      </c>
      <c r="Y4" s="93">
        <f>M11</f>
        <v>0</v>
      </c>
      <c r="Z4" s="93">
        <f>L26</f>
        <v>0</v>
      </c>
      <c r="AA4" s="93">
        <f>L33</f>
        <v>0</v>
      </c>
      <c r="AB4" s="93">
        <f>L40</f>
        <v>0</v>
      </c>
      <c r="AC4" s="93">
        <f>L47</f>
        <v>0</v>
      </c>
      <c r="AD4" s="93">
        <f>L54</f>
        <v>0</v>
      </c>
      <c r="AE4" s="94">
        <f>L62</f>
        <v>0</v>
      </c>
    </row>
    <row r="5" spans="2:32" x14ac:dyDescent="0.35">
      <c r="B5" s="135"/>
      <c r="C5" s="36" t="s">
        <v>8</v>
      </c>
      <c r="D5" s="39">
        <f>W24</f>
        <v>1.10417535</v>
      </c>
      <c r="E5" s="12">
        <f>D5-D6</f>
        <v>9.3225349999999985E-2</v>
      </c>
      <c r="F5" s="12">
        <f>MAX(0,D5-0)</f>
        <v>1.10417535</v>
      </c>
      <c r="G5" s="12">
        <f>MAX(0,0-D5)</f>
        <v>0</v>
      </c>
      <c r="H5" s="12">
        <f>F5-F6</f>
        <v>9.3225349999999985E-2</v>
      </c>
      <c r="I5" s="13">
        <f>-(G5-G4)</f>
        <v>0</v>
      </c>
      <c r="V5" s="30" t="s">
        <v>29</v>
      </c>
      <c r="W5" s="86">
        <f>H4</f>
        <v>0.25540218950004179</v>
      </c>
      <c r="X5" s="87">
        <f t="shared" ref="X5:Y8" si="1">H11</f>
        <v>0</v>
      </c>
      <c r="Y5" s="87">
        <f t="shared" si="1"/>
        <v>0</v>
      </c>
      <c r="Z5" s="87">
        <f>H26</f>
        <v>0</v>
      </c>
      <c r="AA5" s="87">
        <f>H33</f>
        <v>0</v>
      </c>
      <c r="AB5" s="87">
        <f>H40</f>
        <v>0</v>
      </c>
      <c r="AC5" s="87">
        <f>H47</f>
        <v>0</v>
      </c>
      <c r="AD5" s="87">
        <f>H54</f>
        <v>0</v>
      </c>
      <c r="AE5" s="88">
        <f>H62</f>
        <v>0</v>
      </c>
    </row>
    <row r="6" spans="2:32" x14ac:dyDescent="0.35">
      <c r="B6" s="135"/>
      <c r="C6" s="36" t="s">
        <v>9</v>
      </c>
      <c r="D6" s="39">
        <f>W25</f>
        <v>1.01095</v>
      </c>
      <c r="E6" s="12">
        <f>D6-D7</f>
        <v>8.4975000000000023E-2</v>
      </c>
      <c r="F6" s="12">
        <f>MAX(0,D6-0)</f>
        <v>1.01095</v>
      </c>
      <c r="G6" s="12">
        <f>MAX(0,0-D6)</f>
        <v>0</v>
      </c>
      <c r="H6" s="12">
        <f>F6-F7</f>
        <v>8.4975000000000023E-2</v>
      </c>
      <c r="I6" s="13">
        <f>-(G6-G5)</f>
        <v>0</v>
      </c>
      <c r="V6" s="30" t="s">
        <v>30</v>
      </c>
      <c r="W6" s="86">
        <f>H5</f>
        <v>9.3225349999999985E-2</v>
      </c>
      <c r="X6" s="87">
        <f t="shared" si="1"/>
        <v>0</v>
      </c>
      <c r="Y6" s="87">
        <f t="shared" si="1"/>
        <v>0</v>
      </c>
      <c r="Z6" s="87">
        <f>H27</f>
        <v>0</v>
      </c>
      <c r="AA6" s="87">
        <f>H34</f>
        <v>0</v>
      </c>
      <c r="AB6" s="87">
        <f>H41</f>
        <v>0</v>
      </c>
      <c r="AC6" s="87">
        <f>H48</f>
        <v>0</v>
      </c>
      <c r="AD6" s="87">
        <f>H55</f>
        <v>0</v>
      </c>
      <c r="AE6" s="88">
        <f>H63</f>
        <v>0</v>
      </c>
    </row>
    <row r="7" spans="2:32" x14ac:dyDescent="0.35">
      <c r="B7" s="135"/>
      <c r="C7" s="36" t="s">
        <v>10</v>
      </c>
      <c r="D7" s="39">
        <f>W26</f>
        <v>0.92597499999999999</v>
      </c>
      <c r="E7" s="12">
        <f>D7-D8</f>
        <v>0.16194549499999999</v>
      </c>
      <c r="F7" s="12">
        <f>MAX(0,D7-0)</f>
        <v>0.92597499999999999</v>
      </c>
      <c r="G7" s="12">
        <f>MAX(0,0-D7)</f>
        <v>0</v>
      </c>
      <c r="H7" s="12">
        <f>F7-F8</f>
        <v>0.16194549499999999</v>
      </c>
      <c r="I7" s="13">
        <f>-(G7-G6)</f>
        <v>0</v>
      </c>
      <c r="V7" s="30" t="s">
        <v>31</v>
      </c>
      <c r="W7" s="86">
        <f>H6</f>
        <v>8.4975000000000023E-2</v>
      </c>
      <c r="X7" s="87">
        <f t="shared" si="1"/>
        <v>0</v>
      </c>
      <c r="Y7" s="87">
        <f t="shared" si="1"/>
        <v>0</v>
      </c>
      <c r="Z7" s="87">
        <f>H28</f>
        <v>0</v>
      </c>
      <c r="AA7" s="87">
        <f>H35</f>
        <v>0</v>
      </c>
      <c r="AB7" s="87">
        <f>H42</f>
        <v>0</v>
      </c>
      <c r="AC7" s="87">
        <f>H49</f>
        <v>0</v>
      </c>
      <c r="AD7" s="87">
        <f>H56</f>
        <v>0</v>
      </c>
      <c r="AE7" s="88">
        <f>H64</f>
        <v>0</v>
      </c>
    </row>
    <row r="8" spans="2:32" x14ac:dyDescent="0.35">
      <c r="B8" s="136"/>
      <c r="C8" s="37" t="s">
        <v>11</v>
      </c>
      <c r="D8" s="40">
        <f>W27</f>
        <v>0.764029505</v>
      </c>
      <c r="E8" s="14"/>
      <c r="F8" s="14">
        <f>MAX(0,D8-0)</f>
        <v>0.764029505</v>
      </c>
      <c r="G8" s="14">
        <f>MAX(0,0-D8)</f>
        <v>0</v>
      </c>
      <c r="H8" s="14"/>
      <c r="I8" s="15">
        <f>-(G8-G7)</f>
        <v>0</v>
      </c>
      <c r="V8" s="30" t="s">
        <v>32</v>
      </c>
      <c r="W8" s="86">
        <f>H7</f>
        <v>0.16194549499999999</v>
      </c>
      <c r="X8" s="87">
        <f t="shared" si="1"/>
        <v>0</v>
      </c>
      <c r="Y8" s="87">
        <f t="shared" si="1"/>
        <v>0</v>
      </c>
      <c r="Z8" s="87">
        <f>H29</f>
        <v>0</v>
      </c>
      <c r="AA8" s="87">
        <f>H36</f>
        <v>0</v>
      </c>
      <c r="AB8" s="87">
        <f>H43</f>
        <v>0</v>
      </c>
      <c r="AC8" s="87">
        <f>H50</f>
        <v>0</v>
      </c>
      <c r="AD8" s="87">
        <f>H57</f>
        <v>0</v>
      </c>
      <c r="AE8" s="88">
        <f>H65</f>
        <v>0</v>
      </c>
    </row>
    <row r="9" spans="2:32" x14ac:dyDescent="0.35">
      <c r="V9" s="30" t="s">
        <v>12</v>
      </c>
      <c r="W9" s="86">
        <f>I5</f>
        <v>0</v>
      </c>
      <c r="X9" s="87">
        <f t="shared" ref="X9:Y12" si="2">I12</f>
        <v>0</v>
      </c>
      <c r="Y9" s="87">
        <f t="shared" si="2"/>
        <v>0</v>
      </c>
      <c r="Z9" s="87">
        <f>I27</f>
        <v>0</v>
      </c>
      <c r="AA9" s="87">
        <f>I34</f>
        <v>0</v>
      </c>
      <c r="AB9" s="87">
        <f>I41</f>
        <v>0</v>
      </c>
      <c r="AC9" s="87">
        <f>I48</f>
        <v>0</v>
      </c>
      <c r="AD9" s="87">
        <f>I55</f>
        <v>0</v>
      </c>
      <c r="AE9" s="88">
        <f>I71</f>
        <v>0</v>
      </c>
    </row>
    <row r="10" spans="2:32" x14ac:dyDescent="0.35">
      <c r="B10" s="134">
        <v>1997</v>
      </c>
      <c r="C10" s="1"/>
      <c r="D10" s="41"/>
      <c r="E10" s="41" t="s">
        <v>0</v>
      </c>
      <c r="F10" s="41" t="s">
        <v>1</v>
      </c>
      <c r="G10" s="41" t="s">
        <v>2</v>
      </c>
      <c r="H10" s="42" t="s">
        <v>3</v>
      </c>
      <c r="I10" s="43" t="s">
        <v>4</v>
      </c>
      <c r="K10" s="2"/>
      <c r="L10" s="3" t="s">
        <v>1</v>
      </c>
      <c r="M10" s="4" t="s">
        <v>2</v>
      </c>
      <c r="V10" s="30" t="s">
        <v>13</v>
      </c>
      <c r="W10" s="86">
        <f>I6</f>
        <v>0</v>
      </c>
      <c r="X10" s="87">
        <f t="shared" si="2"/>
        <v>0</v>
      </c>
      <c r="Y10" s="87">
        <f t="shared" si="2"/>
        <v>0</v>
      </c>
      <c r="Z10" s="87">
        <f>I28</f>
        <v>0</v>
      </c>
      <c r="AA10" s="87">
        <f>I35</f>
        <v>0</v>
      </c>
      <c r="AB10" s="87">
        <f>I42</f>
        <v>0</v>
      </c>
      <c r="AC10" s="87">
        <f>I49</f>
        <v>0</v>
      </c>
      <c r="AD10" s="87">
        <f>I56</f>
        <v>0</v>
      </c>
      <c r="AE10" s="88">
        <f>I72</f>
        <v>0</v>
      </c>
    </row>
    <row r="11" spans="2:32" x14ac:dyDescent="0.35">
      <c r="B11" s="135"/>
      <c r="C11" s="35" t="s">
        <v>5</v>
      </c>
      <c r="D11" s="38">
        <f>X23</f>
        <v>0</v>
      </c>
      <c r="E11" s="5">
        <f>D11-D12</f>
        <v>0</v>
      </c>
      <c r="F11" s="5">
        <f>MAX(0,D11-0)</f>
        <v>0</v>
      </c>
      <c r="G11" s="5">
        <f>MAX(0,0-D11)</f>
        <v>0</v>
      </c>
      <c r="H11" s="5">
        <f>F11-F12</f>
        <v>0</v>
      </c>
      <c r="I11" s="6"/>
      <c r="K11" s="7" t="s">
        <v>6</v>
      </c>
      <c r="L11" s="8">
        <f>MAX(0,D15-0)</f>
        <v>0</v>
      </c>
      <c r="M11" s="9">
        <f>MIN(0,D11-0)</f>
        <v>0</v>
      </c>
      <c r="V11" s="30" t="s">
        <v>14</v>
      </c>
      <c r="W11" s="86">
        <f>I7</f>
        <v>0</v>
      </c>
      <c r="X11" s="87">
        <f t="shared" si="2"/>
        <v>0</v>
      </c>
      <c r="Y11" s="87">
        <f t="shared" si="2"/>
        <v>0</v>
      </c>
      <c r="Z11" s="87">
        <f>I29</f>
        <v>0</v>
      </c>
      <c r="AA11" s="87">
        <f>I36</f>
        <v>0</v>
      </c>
      <c r="AB11" s="87">
        <f>I43</f>
        <v>0</v>
      </c>
      <c r="AC11" s="87">
        <f>I50</f>
        <v>0</v>
      </c>
      <c r="AD11" s="87">
        <f>I57</f>
        <v>0</v>
      </c>
      <c r="AE11" s="88">
        <f>I73</f>
        <v>0</v>
      </c>
    </row>
    <row r="12" spans="2:32" x14ac:dyDescent="0.35">
      <c r="B12" s="135"/>
      <c r="C12" s="36" t="s">
        <v>8</v>
      </c>
      <c r="D12" s="39">
        <f>X24</f>
        <v>0</v>
      </c>
      <c r="E12" s="12">
        <f>D12-D13</f>
        <v>0</v>
      </c>
      <c r="F12" s="12">
        <f>MAX(0,D12-0)</f>
        <v>0</v>
      </c>
      <c r="G12" s="12">
        <f>MAX(0,0-D12)</f>
        <v>0</v>
      </c>
      <c r="H12" s="12">
        <f>F12-F13</f>
        <v>0</v>
      </c>
      <c r="I12" s="13">
        <f>-(G12-G11)</f>
        <v>0</v>
      </c>
      <c r="V12" s="30" t="s">
        <v>15</v>
      </c>
      <c r="W12" s="86">
        <f>I8</f>
        <v>0</v>
      </c>
      <c r="X12" s="87">
        <f t="shared" si="2"/>
        <v>0</v>
      </c>
      <c r="Y12" s="87">
        <f t="shared" si="2"/>
        <v>0</v>
      </c>
      <c r="Z12" s="87">
        <f>I30</f>
        <v>0</v>
      </c>
      <c r="AA12" s="87">
        <f>I37</f>
        <v>0</v>
      </c>
      <c r="AB12" s="87">
        <f>I44</f>
        <v>0</v>
      </c>
      <c r="AC12" s="87">
        <f>I51</f>
        <v>0</v>
      </c>
      <c r="AD12" s="87">
        <f>I58</f>
        <v>0</v>
      </c>
      <c r="AE12" s="88">
        <f>I74</f>
        <v>0</v>
      </c>
    </row>
    <row r="13" spans="2:32" x14ac:dyDescent="0.35">
      <c r="B13" s="135"/>
      <c r="C13" s="36" t="s">
        <v>9</v>
      </c>
      <c r="D13" s="39">
        <f>X25</f>
        <v>0</v>
      </c>
      <c r="E13" s="12">
        <f>D13-D14</f>
        <v>0</v>
      </c>
      <c r="F13" s="12">
        <f>MAX(0,D13-0)</f>
        <v>0</v>
      </c>
      <c r="G13" s="12">
        <f>MAX(0,0-D13)</f>
        <v>0</v>
      </c>
      <c r="H13" s="12">
        <f>F13-F14</f>
        <v>0</v>
      </c>
      <c r="I13" s="13">
        <f>-(G13-G12)</f>
        <v>0</v>
      </c>
      <c r="V13" s="31" t="s">
        <v>16</v>
      </c>
      <c r="W13" s="89">
        <f>M4</f>
        <v>0</v>
      </c>
      <c r="X13" s="90">
        <f>M11</f>
        <v>0</v>
      </c>
      <c r="Y13" s="90">
        <f>N11</f>
        <v>0</v>
      </c>
      <c r="Z13" s="90">
        <f>M26</f>
        <v>0</v>
      </c>
      <c r="AA13" s="90">
        <f>M33</f>
        <v>0</v>
      </c>
      <c r="AB13" s="90">
        <f>M40</f>
        <v>0</v>
      </c>
      <c r="AC13" s="90">
        <f>M47</f>
        <v>0</v>
      </c>
      <c r="AD13" s="90">
        <f>M54</f>
        <v>0</v>
      </c>
      <c r="AE13" s="91">
        <f>M70</f>
        <v>0</v>
      </c>
    </row>
    <row r="14" spans="2:32" x14ac:dyDescent="0.35">
      <c r="B14" s="135"/>
      <c r="C14" s="36" t="s">
        <v>10</v>
      </c>
      <c r="D14" s="39">
        <f>X26</f>
        <v>0</v>
      </c>
      <c r="E14" s="12">
        <f>D14-D15</f>
        <v>0</v>
      </c>
      <c r="F14" s="12">
        <f>MAX(0,D14-0)</f>
        <v>0</v>
      </c>
      <c r="G14" s="12">
        <f>MAX(0,0-D14)</f>
        <v>0</v>
      </c>
      <c r="H14" s="12">
        <f>F14-F15</f>
        <v>0</v>
      </c>
      <c r="I14" s="13">
        <f>-(G14-G13)</f>
        <v>0</v>
      </c>
    </row>
    <row r="15" spans="2:32" x14ac:dyDescent="0.35">
      <c r="B15" s="136"/>
      <c r="C15" s="37" t="s">
        <v>11</v>
      </c>
      <c r="D15" s="40">
        <f>X27</f>
        <v>0</v>
      </c>
      <c r="E15" s="14"/>
      <c r="F15" s="14">
        <f>MAX(0,D15-0)</f>
        <v>0</v>
      </c>
      <c r="G15" s="14">
        <f>MAX(0,0-D15)</f>
        <v>0</v>
      </c>
      <c r="H15" s="14"/>
      <c r="I15" s="15">
        <f>-(G15-G14)</f>
        <v>0</v>
      </c>
    </row>
    <row r="16" spans="2:32" ht="40.5" customHeight="1" x14ac:dyDescent="0.35">
      <c r="W16" s="46" t="s">
        <v>259</v>
      </c>
      <c r="X16" s="46"/>
      <c r="Y16" s="46"/>
      <c r="Z16" s="104"/>
      <c r="AA16" s="104"/>
      <c r="AB16" s="46"/>
      <c r="AC16" s="46"/>
      <c r="AD16" s="47"/>
      <c r="AE16" s="47"/>
      <c r="AF16" s="48" t="s">
        <v>19</v>
      </c>
    </row>
    <row r="17" spans="2:36" x14ac:dyDescent="0.35">
      <c r="B17" s="134">
        <v>1998</v>
      </c>
      <c r="C17" s="1"/>
      <c r="D17" s="41"/>
      <c r="E17" s="41" t="s">
        <v>0</v>
      </c>
      <c r="F17" s="41" t="s">
        <v>1</v>
      </c>
      <c r="G17" s="41" t="s">
        <v>2</v>
      </c>
      <c r="H17" s="42" t="s">
        <v>3</v>
      </c>
      <c r="I17" s="43" t="s">
        <v>4</v>
      </c>
      <c r="K17" s="2"/>
      <c r="L17" s="3" t="s">
        <v>1</v>
      </c>
      <c r="M17" s="4" t="s">
        <v>2</v>
      </c>
      <c r="W17" s="141" t="s">
        <v>18</v>
      </c>
      <c r="X17" s="142"/>
      <c r="Y17" s="142"/>
      <c r="Z17" s="142"/>
      <c r="AA17" s="142"/>
      <c r="AB17" s="142"/>
      <c r="AC17" s="142"/>
      <c r="AD17" s="142"/>
      <c r="AE17" s="143"/>
    </row>
    <row r="18" spans="2:36" x14ac:dyDescent="0.35">
      <c r="B18" s="135"/>
      <c r="C18" s="35" t="s">
        <v>5</v>
      </c>
      <c r="D18" s="38">
        <f>Y23</f>
        <v>0</v>
      </c>
      <c r="E18" s="5">
        <f>D18-D19</f>
        <v>0</v>
      </c>
      <c r="F18" s="5">
        <f>MAX(0,D18-0)</f>
        <v>0</v>
      </c>
      <c r="G18" s="5">
        <f>MAX(0,0-D18)</f>
        <v>0</v>
      </c>
      <c r="H18" s="5">
        <f>F18-F19</f>
        <v>0</v>
      </c>
      <c r="I18" s="6"/>
      <c r="K18" s="7" t="s">
        <v>6</v>
      </c>
      <c r="L18" s="8">
        <f>MAX(0,D22-0)</f>
        <v>0</v>
      </c>
      <c r="M18" s="9">
        <f>MIN(0,D18-0)</f>
        <v>0</v>
      </c>
      <c r="V18" s="61" t="s">
        <v>17</v>
      </c>
      <c r="W18" s="124">
        <v>0.95</v>
      </c>
      <c r="X18" s="54"/>
      <c r="Y18" s="54"/>
      <c r="Z18" s="54"/>
      <c r="AA18" s="54"/>
      <c r="AB18" s="54"/>
      <c r="AC18" s="54"/>
      <c r="AD18" s="54"/>
      <c r="AE18" s="55"/>
    </row>
    <row r="19" spans="2:36" x14ac:dyDescent="0.35">
      <c r="B19" s="135"/>
      <c r="C19" s="36" t="s">
        <v>8</v>
      </c>
      <c r="D19" s="39">
        <f>Y24</f>
        <v>0</v>
      </c>
      <c r="E19" s="12">
        <f>D19-D20</f>
        <v>0</v>
      </c>
      <c r="F19" s="12">
        <f>MAX(0,D19-0)</f>
        <v>0</v>
      </c>
      <c r="G19" s="12">
        <f>MAX(0,0-D19)</f>
        <v>0</v>
      </c>
      <c r="H19" s="12">
        <f>F19-F20</f>
        <v>0</v>
      </c>
      <c r="I19" s="13">
        <f>-(G19-G18)</f>
        <v>0</v>
      </c>
      <c r="V19" s="62" t="s">
        <v>26</v>
      </c>
      <c r="W19" s="56"/>
      <c r="X19" s="57"/>
      <c r="Y19" s="57"/>
      <c r="Z19" s="57"/>
      <c r="AA19" s="57"/>
      <c r="AB19" s="85"/>
      <c r="AC19" s="57"/>
      <c r="AD19" s="57"/>
      <c r="AE19" s="58"/>
    </row>
    <row r="20" spans="2:36" ht="15" customHeight="1" x14ac:dyDescent="0.35">
      <c r="B20" s="135"/>
      <c r="C20" s="36" t="s">
        <v>9</v>
      </c>
      <c r="D20" s="39">
        <f>Y25</f>
        <v>0</v>
      </c>
      <c r="E20" s="12">
        <f>D20-D21</f>
        <v>0</v>
      </c>
      <c r="F20" s="12">
        <f>MAX(0,D20-0)</f>
        <v>0</v>
      </c>
      <c r="G20" s="12">
        <f>MAX(0,0-D20)</f>
        <v>0</v>
      </c>
      <c r="H20" s="12">
        <f>F20-F21</f>
        <v>0</v>
      </c>
      <c r="I20" s="13">
        <f>-(G20-G19)</f>
        <v>0</v>
      </c>
      <c r="V20" s="49" t="s">
        <v>27</v>
      </c>
      <c r="W20" s="111"/>
      <c r="X20" s="112"/>
      <c r="Y20" s="112"/>
      <c r="Z20" s="52"/>
      <c r="AA20" s="52"/>
      <c r="AB20" s="52"/>
      <c r="AC20" s="52"/>
      <c r="AD20" s="52"/>
      <c r="AE20" s="53"/>
    </row>
    <row r="21" spans="2:36" x14ac:dyDescent="0.35">
      <c r="B21" s="135"/>
      <c r="C21" s="36" t="s">
        <v>10</v>
      </c>
      <c r="D21" s="39">
        <f>Y26</f>
        <v>0</v>
      </c>
      <c r="E21" s="12">
        <f>D21-D22</f>
        <v>0</v>
      </c>
      <c r="F21" s="12">
        <f>MAX(0,D21-0)</f>
        <v>0</v>
      </c>
      <c r="G21" s="12">
        <f>MAX(0,0-D21)</f>
        <v>0</v>
      </c>
      <c r="H21" s="12">
        <f>F21-F22</f>
        <v>0</v>
      </c>
      <c r="I21" s="13">
        <f>-(G21-G20)</f>
        <v>0</v>
      </c>
      <c r="W21" s="78"/>
      <c r="X21" s="78"/>
      <c r="Y21" s="78"/>
      <c r="Z21" s="78"/>
      <c r="AA21" s="78"/>
      <c r="AB21" s="78"/>
      <c r="AC21" s="78"/>
      <c r="AD21" s="78"/>
      <c r="AE21" s="78"/>
    </row>
    <row r="22" spans="2:36" x14ac:dyDescent="0.35">
      <c r="B22" s="136"/>
      <c r="C22" s="37" t="s">
        <v>11</v>
      </c>
      <c r="D22" s="40">
        <f>Y27</f>
        <v>0</v>
      </c>
      <c r="E22" s="14"/>
      <c r="F22" s="14">
        <f>MAX(0,D22-0)</f>
        <v>0</v>
      </c>
      <c r="G22" s="14">
        <f>MAX(0,0-D22)</f>
        <v>0</v>
      </c>
      <c r="H22" s="14"/>
      <c r="I22" s="15">
        <f>-(G22-G21)</f>
        <v>0</v>
      </c>
    </row>
    <row r="23" spans="2:36" ht="15" customHeight="1" x14ac:dyDescent="0.35">
      <c r="C23" s="16"/>
      <c r="D23" s="17"/>
      <c r="E23" s="10"/>
      <c r="F23" s="10"/>
      <c r="G23" s="10"/>
      <c r="H23" s="10"/>
      <c r="I23" s="10"/>
      <c r="U23" s="137" t="s">
        <v>22</v>
      </c>
      <c r="V23" s="63" t="s">
        <v>20</v>
      </c>
      <c r="W23" s="109">
        <f>'Data (Non-Core)'!V17</f>
        <v>1.3595775395000418</v>
      </c>
      <c r="X23" s="109">
        <f>'Data (Non-Core)'!W17</f>
        <v>0</v>
      </c>
      <c r="Y23" s="109"/>
      <c r="Z23" s="109"/>
      <c r="AA23" s="109"/>
      <c r="AB23" s="109"/>
      <c r="AC23" s="109"/>
      <c r="AD23" s="109"/>
      <c r="AE23" s="109"/>
    </row>
    <row r="24" spans="2:36" x14ac:dyDescent="0.35">
      <c r="U24" s="137"/>
      <c r="V24" s="63" t="s">
        <v>8</v>
      </c>
      <c r="W24" s="109">
        <f>'Data (Non-Core)'!V18</f>
        <v>1.10417535</v>
      </c>
      <c r="X24" s="109">
        <f>'Data (Non-Core)'!W18</f>
        <v>0</v>
      </c>
      <c r="Y24" s="109"/>
      <c r="Z24" s="109"/>
      <c r="AA24" s="109"/>
      <c r="AB24" s="109"/>
      <c r="AC24" s="109"/>
      <c r="AD24" s="109"/>
      <c r="AE24" s="109"/>
    </row>
    <row r="25" spans="2:36" x14ac:dyDescent="0.35">
      <c r="B25" s="134">
        <v>2002</v>
      </c>
      <c r="C25" s="1"/>
      <c r="D25" s="41"/>
      <c r="E25" s="41" t="s">
        <v>0</v>
      </c>
      <c r="F25" s="41" t="s">
        <v>1</v>
      </c>
      <c r="G25" s="41" t="s">
        <v>2</v>
      </c>
      <c r="H25" s="42" t="s">
        <v>3</v>
      </c>
      <c r="I25" s="43" t="s">
        <v>4</v>
      </c>
      <c r="K25" s="2"/>
      <c r="L25" s="3" t="s">
        <v>1</v>
      </c>
      <c r="M25" s="4" t="s">
        <v>2</v>
      </c>
      <c r="U25" s="137"/>
      <c r="V25" s="63" t="s">
        <v>9</v>
      </c>
      <c r="W25" s="109">
        <f>'Data (Non-Core)'!V19</f>
        <v>1.01095</v>
      </c>
      <c r="X25" s="109">
        <f>'Data (Non-Core)'!W19</f>
        <v>0</v>
      </c>
      <c r="Y25" s="109"/>
      <c r="Z25" s="109"/>
      <c r="AA25" s="109"/>
      <c r="AB25" s="109"/>
      <c r="AC25" s="109"/>
      <c r="AD25" s="109"/>
      <c r="AE25" s="109"/>
    </row>
    <row r="26" spans="2:36" x14ac:dyDescent="0.35">
      <c r="B26" s="135"/>
      <c r="C26" s="35" t="s">
        <v>5</v>
      </c>
      <c r="D26" s="38">
        <f>Z23</f>
        <v>0</v>
      </c>
      <c r="E26" s="5">
        <f>D26-D27</f>
        <v>0</v>
      </c>
      <c r="F26" s="5">
        <f>MAX(0,D26-0)</f>
        <v>0</v>
      </c>
      <c r="G26" s="5">
        <f>MAX(0,0-D26)</f>
        <v>0</v>
      </c>
      <c r="H26" s="5">
        <f>F26-F27</f>
        <v>0</v>
      </c>
      <c r="I26" s="6"/>
      <c r="K26" s="7" t="s">
        <v>6</v>
      </c>
      <c r="L26" s="8">
        <f>MAX(0,D30-0)</f>
        <v>0</v>
      </c>
      <c r="M26" s="9">
        <f>MIN(0,D26-0)</f>
        <v>0</v>
      </c>
      <c r="U26" s="137"/>
      <c r="V26" s="63" t="s">
        <v>10</v>
      </c>
      <c r="W26" s="110">
        <f>'Data (Non-Core)'!V20</f>
        <v>0.92597499999999999</v>
      </c>
      <c r="X26" s="110">
        <f>'Data (Non-Core)'!W20</f>
        <v>0</v>
      </c>
      <c r="Y26" s="109"/>
      <c r="Z26" s="109"/>
      <c r="AA26" s="109"/>
      <c r="AB26" s="109"/>
      <c r="AC26" s="109"/>
      <c r="AD26" s="109"/>
      <c r="AE26" s="109"/>
    </row>
    <row r="27" spans="2:36" x14ac:dyDescent="0.35">
      <c r="B27" s="135"/>
      <c r="C27" s="36" t="s">
        <v>8</v>
      </c>
      <c r="D27" s="39">
        <f>Z24</f>
        <v>0</v>
      </c>
      <c r="E27" s="12">
        <f>D27-D28</f>
        <v>0</v>
      </c>
      <c r="F27" s="12">
        <f>MAX(0,D27-0)</f>
        <v>0</v>
      </c>
      <c r="G27" s="12">
        <f>MAX(0,0-D27)</f>
        <v>0</v>
      </c>
      <c r="H27" s="12">
        <f>F27-F28</f>
        <v>0</v>
      </c>
      <c r="I27" s="13">
        <f>-(G27-G26)</f>
        <v>0</v>
      </c>
      <c r="U27" s="137"/>
      <c r="V27" s="63" t="s">
        <v>21</v>
      </c>
      <c r="W27" s="109">
        <f>'Data (Non-Core)'!V21</f>
        <v>0.764029505</v>
      </c>
      <c r="X27" s="109">
        <f>'Data (Non-Core)'!W21</f>
        <v>0</v>
      </c>
      <c r="Y27" s="109"/>
      <c r="Z27" s="109"/>
      <c r="AA27" s="109"/>
      <c r="AB27" s="109"/>
      <c r="AC27" s="109"/>
      <c r="AD27" s="109"/>
      <c r="AE27" s="109"/>
      <c r="AJ27" s="28" t="s">
        <v>57</v>
      </c>
    </row>
    <row r="28" spans="2:36" x14ac:dyDescent="0.35">
      <c r="B28" s="135"/>
      <c r="C28" s="36" t="s">
        <v>9</v>
      </c>
      <c r="D28" s="39">
        <f>Z25</f>
        <v>0</v>
      </c>
      <c r="E28" s="12">
        <f>D28-D29</f>
        <v>0</v>
      </c>
      <c r="F28" s="12">
        <f>MAX(0,D28-0)</f>
        <v>0</v>
      </c>
      <c r="G28" s="12">
        <f>MAX(0,0-D28)</f>
        <v>0</v>
      </c>
      <c r="H28" s="12">
        <f>F28-F29</f>
        <v>0</v>
      </c>
      <c r="I28" s="13">
        <f>-(G28-G27)</f>
        <v>0</v>
      </c>
    </row>
    <row r="29" spans="2:36" x14ac:dyDescent="0.35">
      <c r="B29" s="135"/>
      <c r="C29" s="36" t="s">
        <v>10</v>
      </c>
      <c r="D29" s="39">
        <f>Z26</f>
        <v>0</v>
      </c>
      <c r="E29" s="12">
        <f>D29-D30</f>
        <v>0</v>
      </c>
      <c r="F29" s="12">
        <f>MAX(0,D29-0)</f>
        <v>0</v>
      </c>
      <c r="G29" s="12">
        <f>MAX(0,0-D29)</f>
        <v>0</v>
      </c>
      <c r="H29" s="12">
        <f>F29-F30</f>
        <v>0</v>
      </c>
      <c r="I29" s="13">
        <f>-(G29-G28)</f>
        <v>0</v>
      </c>
    </row>
    <row r="30" spans="2:36" x14ac:dyDescent="0.35">
      <c r="B30" s="136"/>
      <c r="C30" s="37" t="s">
        <v>11</v>
      </c>
      <c r="D30" s="40">
        <f>Z27</f>
        <v>0</v>
      </c>
      <c r="E30" s="14"/>
      <c r="F30" s="14">
        <f>MAX(0,D30-0)</f>
        <v>0</v>
      </c>
      <c r="G30" s="14">
        <f>MAX(0,0-D30)</f>
        <v>0</v>
      </c>
      <c r="H30" s="14"/>
      <c r="I30" s="15">
        <f>-(G30-G29)</f>
        <v>0</v>
      </c>
    </row>
    <row r="32" spans="2:36" x14ac:dyDescent="0.35">
      <c r="B32" s="134">
        <v>2008</v>
      </c>
      <c r="C32" s="1"/>
      <c r="D32" s="41"/>
      <c r="E32" s="41" t="s">
        <v>0</v>
      </c>
      <c r="F32" s="41" t="s">
        <v>1</v>
      </c>
      <c r="G32" s="41" t="s">
        <v>2</v>
      </c>
      <c r="H32" s="42" t="s">
        <v>3</v>
      </c>
      <c r="I32" s="43" t="s">
        <v>4</v>
      </c>
      <c r="K32" s="2"/>
      <c r="L32" s="3" t="s">
        <v>1</v>
      </c>
      <c r="M32" s="4" t="s">
        <v>2</v>
      </c>
    </row>
    <row r="33" spans="2:13" x14ac:dyDescent="0.35">
      <c r="B33" s="135"/>
      <c r="C33" s="35" t="s">
        <v>5</v>
      </c>
      <c r="D33" s="38">
        <f>AA23</f>
        <v>0</v>
      </c>
      <c r="E33" s="5">
        <f>D33-D34</f>
        <v>0</v>
      </c>
      <c r="F33" s="5">
        <f>MAX(0,D33-0)</f>
        <v>0</v>
      </c>
      <c r="G33" s="5">
        <f>MAX(0,0-D33)</f>
        <v>0</v>
      </c>
      <c r="H33" s="5">
        <f>F33-F34</f>
        <v>0</v>
      </c>
      <c r="I33" s="6"/>
      <c r="K33" s="7" t="s">
        <v>6</v>
      </c>
      <c r="L33" s="8">
        <f>MAX(0,D37-0)</f>
        <v>0</v>
      </c>
      <c r="M33" s="9">
        <f>MIN(0,D33-0)</f>
        <v>0</v>
      </c>
    </row>
    <row r="34" spans="2:13" x14ac:dyDescent="0.35">
      <c r="B34" s="135"/>
      <c r="C34" s="36" t="s">
        <v>8</v>
      </c>
      <c r="D34" s="39">
        <f>AA24</f>
        <v>0</v>
      </c>
      <c r="E34" s="12">
        <f>D34-D35</f>
        <v>0</v>
      </c>
      <c r="F34" s="12">
        <f>MAX(0,D34-0)</f>
        <v>0</v>
      </c>
      <c r="G34" s="12">
        <f>MAX(0,0-D34)</f>
        <v>0</v>
      </c>
      <c r="H34" s="12">
        <f>F34-F35</f>
        <v>0</v>
      </c>
      <c r="I34" s="13">
        <f>-(G34-G33)</f>
        <v>0</v>
      </c>
    </row>
    <row r="35" spans="2:13" x14ac:dyDescent="0.35">
      <c r="B35" s="135"/>
      <c r="C35" s="36" t="s">
        <v>9</v>
      </c>
      <c r="D35" s="39">
        <f>AA25</f>
        <v>0</v>
      </c>
      <c r="E35" s="12">
        <f>D35-D36</f>
        <v>0</v>
      </c>
      <c r="F35" s="12">
        <f>MAX(0,D35-0)</f>
        <v>0</v>
      </c>
      <c r="G35" s="12">
        <f>MAX(0,0-D35)</f>
        <v>0</v>
      </c>
      <c r="H35" s="12">
        <f>F35-F36</f>
        <v>0</v>
      </c>
      <c r="I35" s="13">
        <f>-(G35-G34)</f>
        <v>0</v>
      </c>
    </row>
    <row r="36" spans="2:13" x14ac:dyDescent="0.35">
      <c r="B36" s="135"/>
      <c r="C36" s="36" t="s">
        <v>10</v>
      </c>
      <c r="D36" s="39">
        <f>AA26</f>
        <v>0</v>
      </c>
      <c r="E36" s="12">
        <f>D36-D37</f>
        <v>0</v>
      </c>
      <c r="F36" s="12">
        <f>MAX(0,D36-0)</f>
        <v>0</v>
      </c>
      <c r="G36" s="12">
        <f>MAX(0,0-D36)</f>
        <v>0</v>
      </c>
      <c r="H36" s="12">
        <f>F36-F37</f>
        <v>0</v>
      </c>
      <c r="I36" s="13">
        <f>-(G36-G35)</f>
        <v>0</v>
      </c>
    </row>
    <row r="37" spans="2:13" x14ac:dyDescent="0.35">
      <c r="B37" s="136"/>
      <c r="C37" s="37" t="s">
        <v>11</v>
      </c>
      <c r="D37" s="40">
        <f>AA27</f>
        <v>0</v>
      </c>
      <c r="E37" s="14"/>
      <c r="F37" s="14">
        <f>MAX(0,D37-0)</f>
        <v>0</v>
      </c>
      <c r="G37" s="14">
        <f>MAX(0,0-D37)</f>
        <v>0</v>
      </c>
      <c r="H37" s="14"/>
      <c r="I37" s="15">
        <f>-(G37-G36)</f>
        <v>0</v>
      </c>
    </row>
    <row r="39" spans="2:13" x14ac:dyDescent="0.35">
      <c r="B39" s="134">
        <v>2011</v>
      </c>
      <c r="C39" s="1"/>
      <c r="D39" s="41"/>
      <c r="E39" s="41" t="s">
        <v>0</v>
      </c>
      <c r="F39" s="41" t="s">
        <v>1</v>
      </c>
      <c r="G39" s="41" t="s">
        <v>2</v>
      </c>
      <c r="H39" s="42" t="s">
        <v>3</v>
      </c>
      <c r="I39" s="43" t="s">
        <v>4</v>
      </c>
      <c r="K39" s="2"/>
      <c r="L39" s="3" t="s">
        <v>1</v>
      </c>
      <c r="M39" s="4" t="s">
        <v>2</v>
      </c>
    </row>
    <row r="40" spans="2:13" x14ac:dyDescent="0.35">
      <c r="B40" s="135"/>
      <c r="C40" s="35" t="s">
        <v>5</v>
      </c>
      <c r="D40" s="38">
        <f>AB23</f>
        <v>0</v>
      </c>
      <c r="E40" s="5">
        <f>D40-D41</f>
        <v>0</v>
      </c>
      <c r="F40" s="5">
        <f>MAX(0,D40-0)</f>
        <v>0</v>
      </c>
      <c r="G40" s="5">
        <f>MAX(0,0-D40)</f>
        <v>0</v>
      </c>
      <c r="H40" s="5">
        <f>F40-F41</f>
        <v>0</v>
      </c>
      <c r="I40" s="6"/>
      <c r="K40" s="7" t="s">
        <v>6</v>
      </c>
      <c r="L40" s="8">
        <f>MAX(0,D44-0)</f>
        <v>0</v>
      </c>
      <c r="M40" s="9">
        <f>MIN(0,D40-0)</f>
        <v>0</v>
      </c>
    </row>
    <row r="41" spans="2:13" x14ac:dyDescent="0.35">
      <c r="B41" s="135"/>
      <c r="C41" s="36" t="s">
        <v>8</v>
      </c>
      <c r="D41" s="39">
        <f>AB24</f>
        <v>0</v>
      </c>
      <c r="E41" s="12">
        <f>D41-D42</f>
        <v>0</v>
      </c>
      <c r="F41" s="12">
        <f>MAX(0,D41-0)</f>
        <v>0</v>
      </c>
      <c r="G41" s="12">
        <f>MAX(0,0-D41)</f>
        <v>0</v>
      </c>
      <c r="H41" s="12">
        <f>F41-F42</f>
        <v>0</v>
      </c>
      <c r="I41" s="13">
        <f>-(G41-G40)</f>
        <v>0</v>
      </c>
    </row>
    <row r="42" spans="2:13" x14ac:dyDescent="0.35">
      <c r="B42" s="135"/>
      <c r="C42" s="36" t="s">
        <v>9</v>
      </c>
      <c r="D42" s="39">
        <f>AB25</f>
        <v>0</v>
      </c>
      <c r="E42" s="12">
        <f>D42-D43</f>
        <v>0</v>
      </c>
      <c r="F42" s="12">
        <f>MAX(0,D42-0)</f>
        <v>0</v>
      </c>
      <c r="G42" s="12">
        <f>MAX(0,0-D42)</f>
        <v>0</v>
      </c>
      <c r="H42" s="12">
        <f>F42-F43</f>
        <v>0</v>
      </c>
      <c r="I42" s="13">
        <f>-(G42-G41)</f>
        <v>0</v>
      </c>
    </row>
    <row r="43" spans="2:13" x14ac:dyDescent="0.35">
      <c r="B43" s="135"/>
      <c r="C43" s="36" t="s">
        <v>10</v>
      </c>
      <c r="D43" s="39">
        <f>AB26</f>
        <v>0</v>
      </c>
      <c r="E43" s="12">
        <f>D43-D44</f>
        <v>0</v>
      </c>
      <c r="F43" s="12">
        <f>MAX(0,D43-0)</f>
        <v>0</v>
      </c>
      <c r="G43" s="12">
        <f>MAX(0,0-D43)</f>
        <v>0</v>
      </c>
      <c r="H43" s="12">
        <f>F43-F44</f>
        <v>0</v>
      </c>
      <c r="I43" s="13">
        <f>-(G43-G42)</f>
        <v>0</v>
      </c>
    </row>
    <row r="44" spans="2:13" x14ac:dyDescent="0.35">
      <c r="B44" s="136"/>
      <c r="C44" s="37" t="s">
        <v>11</v>
      </c>
      <c r="D44" s="40">
        <f>AB27</f>
        <v>0</v>
      </c>
      <c r="E44" s="14"/>
      <c r="F44" s="14">
        <f>MAX(0,D44-0)</f>
        <v>0</v>
      </c>
      <c r="G44" s="14">
        <f>MAX(0,0-D44)</f>
        <v>0</v>
      </c>
      <c r="H44" s="14"/>
      <c r="I44" s="15">
        <f>-(G44-G43)</f>
        <v>0</v>
      </c>
    </row>
    <row r="46" spans="2:13" x14ac:dyDescent="0.35">
      <c r="B46" s="134">
        <v>2013</v>
      </c>
      <c r="C46" s="1"/>
      <c r="D46" s="41"/>
      <c r="E46" s="41" t="s">
        <v>0</v>
      </c>
      <c r="F46" s="41" t="s">
        <v>1</v>
      </c>
      <c r="G46" s="41" t="s">
        <v>2</v>
      </c>
      <c r="H46" s="42" t="s">
        <v>3</v>
      </c>
      <c r="I46" s="43" t="s">
        <v>4</v>
      </c>
      <c r="K46" s="2"/>
      <c r="L46" s="3" t="s">
        <v>1</v>
      </c>
      <c r="M46" s="4" t="s">
        <v>2</v>
      </c>
    </row>
    <row r="47" spans="2:13" x14ac:dyDescent="0.35">
      <c r="B47" s="135"/>
      <c r="C47" s="35" t="s">
        <v>5</v>
      </c>
      <c r="D47" s="38">
        <f>AC23</f>
        <v>0</v>
      </c>
      <c r="E47" s="5">
        <f>D47-D48</f>
        <v>0</v>
      </c>
      <c r="F47" s="5">
        <f>MAX(0,D47-0)</f>
        <v>0</v>
      </c>
      <c r="G47" s="5">
        <f>MAX(0,0-D47)</f>
        <v>0</v>
      </c>
      <c r="H47" s="5">
        <f>F47-F48</f>
        <v>0</v>
      </c>
      <c r="I47" s="6"/>
      <c r="K47" s="7" t="s">
        <v>6</v>
      </c>
      <c r="L47" s="8">
        <f>MAX(0,D51-0)</f>
        <v>0</v>
      </c>
      <c r="M47" s="9">
        <f>MIN(0,D47-0)</f>
        <v>0</v>
      </c>
    </row>
    <row r="48" spans="2:13" x14ac:dyDescent="0.35">
      <c r="B48" s="135"/>
      <c r="C48" s="36" t="s">
        <v>8</v>
      </c>
      <c r="D48" s="39">
        <f>AC24</f>
        <v>0</v>
      </c>
      <c r="E48" s="12">
        <f>D48-D49</f>
        <v>0</v>
      </c>
      <c r="F48" s="12">
        <f>MAX(0,D48-0)</f>
        <v>0</v>
      </c>
      <c r="G48" s="12">
        <f>MAX(0,0-D48)</f>
        <v>0</v>
      </c>
      <c r="H48" s="12">
        <f>F48-F49</f>
        <v>0</v>
      </c>
      <c r="I48" s="13">
        <f>-(G48-G47)</f>
        <v>0</v>
      </c>
    </row>
    <row r="49" spans="2:13" x14ac:dyDescent="0.35">
      <c r="B49" s="135"/>
      <c r="C49" s="36" t="s">
        <v>9</v>
      </c>
      <c r="D49" s="39">
        <f>AC25</f>
        <v>0</v>
      </c>
      <c r="E49" s="12">
        <f>D49-D50</f>
        <v>0</v>
      </c>
      <c r="F49" s="12">
        <f>MAX(0,D49-0)</f>
        <v>0</v>
      </c>
      <c r="G49" s="12">
        <f>MAX(0,0-D49)</f>
        <v>0</v>
      </c>
      <c r="H49" s="12">
        <f>F49-F50</f>
        <v>0</v>
      </c>
      <c r="I49" s="13">
        <f>-(G49-G48)</f>
        <v>0</v>
      </c>
    </row>
    <row r="50" spans="2:13" x14ac:dyDescent="0.35">
      <c r="B50" s="135"/>
      <c r="C50" s="36" t="s">
        <v>10</v>
      </c>
      <c r="D50" s="39">
        <f>AC26</f>
        <v>0</v>
      </c>
      <c r="E50" s="12">
        <f>D50-D51</f>
        <v>0</v>
      </c>
      <c r="F50" s="12">
        <f>MAX(0,D50-0)</f>
        <v>0</v>
      </c>
      <c r="G50" s="12">
        <f>MAX(0,0-D50)</f>
        <v>0</v>
      </c>
      <c r="H50" s="12">
        <f>F50-F51</f>
        <v>0</v>
      </c>
      <c r="I50" s="13">
        <f>-(G50-G49)</f>
        <v>0</v>
      </c>
    </row>
    <row r="51" spans="2:13" x14ac:dyDescent="0.35">
      <c r="B51" s="136"/>
      <c r="C51" s="37" t="s">
        <v>11</v>
      </c>
      <c r="D51" s="40">
        <f>AC27</f>
        <v>0</v>
      </c>
      <c r="E51" s="14"/>
      <c r="F51" s="14">
        <f>MAX(0,D51-0)</f>
        <v>0</v>
      </c>
      <c r="G51" s="14">
        <f>MAX(0,0-D51)</f>
        <v>0</v>
      </c>
      <c r="H51" s="14"/>
      <c r="I51" s="15">
        <f>-(G51-G50)</f>
        <v>0</v>
      </c>
    </row>
    <row r="53" spans="2:13" x14ac:dyDescent="0.35">
      <c r="B53" s="134">
        <v>2016</v>
      </c>
      <c r="C53" s="1"/>
      <c r="D53" s="41"/>
      <c r="E53" s="41" t="s">
        <v>0</v>
      </c>
      <c r="F53" s="41" t="s">
        <v>1</v>
      </c>
      <c r="G53" s="41" t="s">
        <v>2</v>
      </c>
      <c r="H53" s="42" t="s">
        <v>3</v>
      </c>
      <c r="I53" s="43" t="s">
        <v>4</v>
      </c>
      <c r="K53" s="2"/>
      <c r="L53" s="3" t="s">
        <v>1</v>
      </c>
      <c r="M53" s="4" t="s">
        <v>2</v>
      </c>
    </row>
    <row r="54" spans="2:13" x14ac:dyDescent="0.35">
      <c r="B54" s="135"/>
      <c r="C54" s="35" t="s">
        <v>5</v>
      </c>
      <c r="D54" s="38">
        <f>AD23</f>
        <v>0</v>
      </c>
      <c r="E54" s="5">
        <f>D54-D55</f>
        <v>0</v>
      </c>
      <c r="F54" s="5">
        <f>MAX(0,D54-0)</f>
        <v>0</v>
      </c>
      <c r="G54" s="5">
        <f>MAX(0,0-D54)</f>
        <v>0</v>
      </c>
      <c r="H54" s="5">
        <f>F54-F55</f>
        <v>0</v>
      </c>
      <c r="I54" s="6"/>
      <c r="K54" s="7" t="s">
        <v>6</v>
      </c>
      <c r="L54" s="8">
        <f>MAX(0,D58-0)</f>
        <v>0</v>
      </c>
      <c r="M54" s="9">
        <f>MIN(0,D54-0)</f>
        <v>0</v>
      </c>
    </row>
    <row r="55" spans="2:13" x14ac:dyDescent="0.35">
      <c r="B55" s="135"/>
      <c r="C55" s="36" t="s">
        <v>8</v>
      </c>
      <c r="D55" s="39">
        <f>AD24</f>
        <v>0</v>
      </c>
      <c r="E55" s="12">
        <f>D55-D56</f>
        <v>0</v>
      </c>
      <c r="F55" s="12">
        <f>MAX(0,D55-0)</f>
        <v>0</v>
      </c>
      <c r="G55" s="12">
        <f>MAX(0,0-D55)</f>
        <v>0</v>
      </c>
      <c r="H55" s="12">
        <f>F55-F56</f>
        <v>0</v>
      </c>
      <c r="I55" s="13">
        <f>-(G55-G54)</f>
        <v>0</v>
      </c>
    </row>
    <row r="56" spans="2:13" x14ac:dyDescent="0.35">
      <c r="B56" s="135"/>
      <c r="C56" s="36" t="s">
        <v>9</v>
      </c>
      <c r="D56" s="39">
        <f>AD25</f>
        <v>0</v>
      </c>
      <c r="E56" s="12">
        <f>D56-D57</f>
        <v>0</v>
      </c>
      <c r="F56" s="12">
        <f>MAX(0,D56-0)</f>
        <v>0</v>
      </c>
      <c r="G56" s="12">
        <f>MAX(0,0-D56)</f>
        <v>0</v>
      </c>
      <c r="H56" s="12">
        <f>F56-F57</f>
        <v>0</v>
      </c>
      <c r="I56" s="13">
        <f>-(G56-G55)</f>
        <v>0</v>
      </c>
    </row>
    <row r="57" spans="2:13" x14ac:dyDescent="0.35">
      <c r="B57" s="135"/>
      <c r="C57" s="36" t="s">
        <v>10</v>
      </c>
      <c r="D57" s="39">
        <f>AD26</f>
        <v>0</v>
      </c>
      <c r="E57" s="12">
        <f>D57-D58</f>
        <v>0</v>
      </c>
      <c r="F57" s="12">
        <f>MAX(0,D57-0)</f>
        <v>0</v>
      </c>
      <c r="G57" s="12">
        <f>MAX(0,0-D57)</f>
        <v>0</v>
      </c>
      <c r="H57" s="12">
        <f>F57-F58</f>
        <v>0</v>
      </c>
      <c r="I57" s="13">
        <f>-(G57-G56)</f>
        <v>0</v>
      </c>
    </row>
    <row r="58" spans="2:13" x14ac:dyDescent="0.35">
      <c r="B58" s="136"/>
      <c r="C58" s="37" t="s">
        <v>11</v>
      </c>
      <c r="D58" s="40">
        <f>AD27</f>
        <v>0</v>
      </c>
      <c r="E58" s="14"/>
      <c r="F58" s="14">
        <f>MAX(0,D58-0)</f>
        <v>0</v>
      </c>
      <c r="G58" s="14">
        <f>MAX(0,0-D58)</f>
        <v>0</v>
      </c>
      <c r="H58" s="14"/>
      <c r="I58" s="15">
        <f>-(G58-G57)</f>
        <v>0</v>
      </c>
    </row>
    <row r="59" spans="2:13" x14ac:dyDescent="0.35">
      <c r="B59" s="18"/>
      <c r="C59" s="19"/>
      <c r="D59" s="11"/>
      <c r="E59" s="12"/>
      <c r="F59" s="12"/>
      <c r="G59" s="12"/>
      <c r="H59" s="12"/>
      <c r="I59" s="12"/>
    </row>
    <row r="61" spans="2:13" x14ac:dyDescent="0.35">
      <c r="B61" s="134">
        <v>2020</v>
      </c>
      <c r="C61" s="1"/>
      <c r="D61" s="41"/>
      <c r="E61" s="41" t="s">
        <v>0</v>
      </c>
      <c r="F61" s="41" t="s">
        <v>1</v>
      </c>
      <c r="G61" s="41" t="s">
        <v>2</v>
      </c>
      <c r="H61" s="42" t="s">
        <v>3</v>
      </c>
      <c r="I61" s="43" t="s">
        <v>4</v>
      </c>
      <c r="K61" s="2"/>
      <c r="L61" s="3" t="s">
        <v>1</v>
      </c>
      <c r="M61" s="4" t="s">
        <v>2</v>
      </c>
    </row>
    <row r="62" spans="2:13" x14ac:dyDescent="0.35">
      <c r="B62" s="135"/>
      <c r="C62" s="35" t="s">
        <v>5</v>
      </c>
      <c r="D62" s="38">
        <f>AE23</f>
        <v>0</v>
      </c>
      <c r="E62" s="5">
        <f>D62-D63</f>
        <v>0</v>
      </c>
      <c r="F62" s="5">
        <f>MAX(0,D62-0)</f>
        <v>0</v>
      </c>
      <c r="G62" s="5">
        <f>MAX(0,0-D62)</f>
        <v>0</v>
      </c>
      <c r="H62" s="5">
        <f>F62-F63</f>
        <v>0</v>
      </c>
      <c r="I62" s="6"/>
      <c r="K62" s="7" t="s">
        <v>6</v>
      </c>
      <c r="L62" s="8">
        <f>MAX(0,D66-0)</f>
        <v>0</v>
      </c>
      <c r="M62" s="9">
        <f>MIN(0,D62-0)</f>
        <v>0</v>
      </c>
    </row>
    <row r="63" spans="2:13" x14ac:dyDescent="0.35">
      <c r="B63" s="135"/>
      <c r="C63" s="36" t="s">
        <v>8</v>
      </c>
      <c r="D63" s="39">
        <f>AE24</f>
        <v>0</v>
      </c>
      <c r="E63" s="12">
        <f>D63-D64</f>
        <v>0</v>
      </c>
      <c r="F63" s="12">
        <f>MAX(0,D63-0)</f>
        <v>0</v>
      </c>
      <c r="G63" s="12">
        <f>MAX(0,0-D63)</f>
        <v>0</v>
      </c>
      <c r="H63" s="12">
        <f>F63-F64</f>
        <v>0</v>
      </c>
      <c r="I63" s="13">
        <f>-(G63-G62)</f>
        <v>0</v>
      </c>
    </row>
    <row r="64" spans="2:13" x14ac:dyDescent="0.35">
      <c r="B64" s="135"/>
      <c r="C64" s="36" t="s">
        <v>9</v>
      </c>
      <c r="D64" s="39">
        <f>AE25</f>
        <v>0</v>
      </c>
      <c r="E64" s="12">
        <f>D64-D65</f>
        <v>0</v>
      </c>
      <c r="F64" s="12">
        <f>MAX(0,D64-0)</f>
        <v>0</v>
      </c>
      <c r="G64" s="12">
        <f>MAX(0,0-D64)</f>
        <v>0</v>
      </c>
      <c r="H64" s="12">
        <f>F64-F65</f>
        <v>0</v>
      </c>
      <c r="I64" s="13">
        <f>-(G64-G63)</f>
        <v>0</v>
      </c>
    </row>
    <row r="65" spans="2:13" x14ac:dyDescent="0.35">
      <c r="B65" s="135"/>
      <c r="C65" s="36" t="s">
        <v>10</v>
      </c>
      <c r="D65" s="39">
        <f>AE26</f>
        <v>0</v>
      </c>
      <c r="E65" s="12">
        <f>D65-D66</f>
        <v>0</v>
      </c>
      <c r="F65" s="12">
        <f>MAX(0,D65-0)</f>
        <v>0</v>
      </c>
      <c r="G65" s="12">
        <f>MAX(0,0-D65)</f>
        <v>0</v>
      </c>
      <c r="H65" s="12">
        <f>F65-F66</f>
        <v>0</v>
      </c>
      <c r="I65" s="13">
        <f>-(G65-G64)</f>
        <v>0</v>
      </c>
    </row>
    <row r="66" spans="2:13" x14ac:dyDescent="0.35">
      <c r="B66" s="136"/>
      <c r="C66" s="37" t="s">
        <v>11</v>
      </c>
      <c r="D66" s="40">
        <f>AE27</f>
        <v>0</v>
      </c>
      <c r="E66" s="14"/>
      <c r="F66" s="14">
        <f>MAX(0,D66-0)</f>
        <v>0</v>
      </c>
      <c r="G66" s="14">
        <f>MAX(0,0-D66)</f>
        <v>0</v>
      </c>
      <c r="H66" s="14"/>
      <c r="I66" s="15">
        <f>-(G66-G65)</f>
        <v>0</v>
      </c>
    </row>
    <row r="67" spans="2:13" x14ac:dyDescent="0.35">
      <c r="B67" s="18"/>
      <c r="C67" s="19"/>
      <c r="D67" s="11"/>
      <c r="E67" s="12"/>
      <c r="F67" s="12"/>
      <c r="G67" s="12"/>
      <c r="H67" s="12"/>
      <c r="I67" s="12"/>
    </row>
    <row r="69" spans="2:13" x14ac:dyDescent="0.35">
      <c r="B69" s="134"/>
      <c r="C69" s="1"/>
      <c r="D69" s="41"/>
      <c r="E69" s="41"/>
      <c r="F69" s="41"/>
      <c r="G69" s="41"/>
      <c r="H69" s="42"/>
      <c r="I69" s="43"/>
      <c r="K69" s="2"/>
      <c r="L69" s="3"/>
      <c r="M69" s="4"/>
    </row>
    <row r="70" spans="2:13" x14ac:dyDescent="0.35">
      <c r="B70" s="135"/>
      <c r="C70" s="35"/>
      <c r="D70" s="38"/>
      <c r="E70" s="5"/>
      <c r="F70" s="5"/>
      <c r="G70" s="5"/>
      <c r="H70" s="5"/>
      <c r="I70" s="6"/>
      <c r="K70" s="7"/>
      <c r="L70" s="8"/>
      <c r="M70" s="9"/>
    </row>
    <row r="71" spans="2:13" x14ac:dyDescent="0.35">
      <c r="B71" s="135"/>
      <c r="C71" s="36"/>
      <c r="D71" s="38"/>
      <c r="E71" s="12"/>
      <c r="F71" s="12"/>
      <c r="G71" s="12"/>
      <c r="H71" s="12"/>
      <c r="I71" s="13"/>
    </row>
    <row r="72" spans="2:13" x14ac:dyDescent="0.35">
      <c r="B72" s="135"/>
      <c r="C72" s="36"/>
      <c r="D72" s="38"/>
      <c r="E72" s="12"/>
      <c r="F72" s="12"/>
      <c r="G72" s="12"/>
      <c r="H72" s="12"/>
      <c r="I72" s="13"/>
    </row>
    <row r="73" spans="2:13" x14ac:dyDescent="0.35">
      <c r="B73" s="135"/>
      <c r="C73" s="36"/>
      <c r="D73" s="38"/>
      <c r="E73" s="12"/>
      <c r="F73" s="12"/>
      <c r="G73" s="12"/>
      <c r="H73" s="12"/>
      <c r="I73" s="13"/>
    </row>
    <row r="74" spans="2:13" x14ac:dyDescent="0.35">
      <c r="B74" s="136"/>
      <c r="C74" s="37"/>
      <c r="D74" s="38"/>
      <c r="E74" s="14"/>
      <c r="F74" s="14"/>
      <c r="G74" s="14"/>
      <c r="H74" s="14"/>
      <c r="I74" s="15"/>
    </row>
    <row r="77" spans="2:13" x14ac:dyDescent="0.35">
      <c r="B77" s="134"/>
      <c r="C77" s="1"/>
      <c r="D77" s="41"/>
      <c r="E77" s="41"/>
      <c r="F77" s="41"/>
      <c r="G77" s="41"/>
      <c r="H77" s="42"/>
      <c r="I77" s="43"/>
      <c r="K77" s="2"/>
      <c r="L77" s="3"/>
      <c r="M77" s="4"/>
    </row>
    <row r="78" spans="2:13" x14ac:dyDescent="0.35">
      <c r="B78" s="135"/>
      <c r="C78" s="35"/>
      <c r="D78" s="38"/>
      <c r="E78" s="5"/>
      <c r="F78" s="5"/>
      <c r="G78" s="5"/>
      <c r="H78" s="5"/>
      <c r="I78" s="6"/>
      <c r="K78" s="7"/>
      <c r="L78" s="8"/>
      <c r="M78" s="9"/>
    </row>
    <row r="79" spans="2:13" x14ac:dyDescent="0.35">
      <c r="B79" s="135"/>
      <c r="C79" s="36"/>
      <c r="D79" s="39"/>
      <c r="E79" s="12"/>
      <c r="F79" s="12"/>
      <c r="G79" s="12"/>
      <c r="H79" s="12"/>
      <c r="I79" s="13"/>
    </row>
    <row r="80" spans="2:13" x14ac:dyDescent="0.35">
      <c r="B80" s="135"/>
      <c r="C80" s="36"/>
      <c r="D80" s="39"/>
      <c r="E80" s="12"/>
      <c r="F80" s="12"/>
      <c r="G80" s="12"/>
      <c r="H80" s="12"/>
      <c r="I80" s="13"/>
    </row>
    <row r="81" spans="2:13" x14ac:dyDescent="0.35">
      <c r="B81" s="135"/>
      <c r="C81" s="36"/>
      <c r="D81" s="39"/>
      <c r="E81" s="12"/>
      <c r="F81" s="12"/>
      <c r="G81" s="12"/>
      <c r="H81" s="12"/>
      <c r="I81" s="13"/>
    </row>
    <row r="82" spans="2:13" x14ac:dyDescent="0.35">
      <c r="B82" s="136"/>
      <c r="C82" s="37"/>
      <c r="D82" s="40"/>
      <c r="E82" s="14"/>
      <c r="F82" s="14"/>
      <c r="G82" s="14"/>
      <c r="H82" s="14"/>
      <c r="I82" s="15"/>
    </row>
    <row r="85" spans="2:13" x14ac:dyDescent="0.35">
      <c r="B85" s="134"/>
      <c r="C85" s="1"/>
      <c r="D85" s="41"/>
      <c r="E85" s="41"/>
      <c r="F85" s="41"/>
      <c r="G85" s="41"/>
      <c r="H85" s="42"/>
      <c r="I85" s="43"/>
      <c r="K85" s="2"/>
      <c r="L85" s="3"/>
      <c r="M85" s="4"/>
    </row>
    <row r="86" spans="2:13" x14ac:dyDescent="0.35">
      <c r="B86" s="135"/>
      <c r="C86" s="35"/>
      <c r="D86" s="38"/>
      <c r="E86" s="5"/>
      <c r="F86" s="5"/>
      <c r="G86" s="5"/>
      <c r="H86" s="5"/>
      <c r="I86" s="6"/>
      <c r="K86" s="7"/>
      <c r="L86" s="8"/>
      <c r="M86" s="9"/>
    </row>
    <row r="87" spans="2:13" x14ac:dyDescent="0.35">
      <c r="B87" s="135"/>
      <c r="C87" s="36"/>
      <c r="D87" s="39"/>
      <c r="E87" s="12"/>
      <c r="F87" s="12"/>
      <c r="G87" s="12"/>
      <c r="H87" s="12"/>
      <c r="I87" s="13"/>
    </row>
    <row r="88" spans="2:13" x14ac:dyDescent="0.35">
      <c r="B88" s="135"/>
      <c r="C88" s="36"/>
      <c r="D88" s="39"/>
      <c r="E88" s="12"/>
      <c r="F88" s="12"/>
      <c r="G88" s="12"/>
      <c r="H88" s="12"/>
      <c r="I88" s="13"/>
    </row>
    <row r="89" spans="2:13" x14ac:dyDescent="0.35">
      <c r="B89" s="135"/>
      <c r="C89" s="36"/>
      <c r="D89" s="39"/>
      <c r="E89" s="12"/>
      <c r="F89" s="12"/>
      <c r="G89" s="12"/>
      <c r="H89" s="12"/>
      <c r="I89" s="13"/>
    </row>
    <row r="90" spans="2:13" x14ac:dyDescent="0.35">
      <c r="B90" s="136"/>
      <c r="C90" s="37"/>
      <c r="D90" s="40"/>
      <c r="E90" s="14"/>
      <c r="F90" s="14"/>
      <c r="G90" s="14"/>
      <c r="H90" s="14"/>
      <c r="I90" s="15"/>
    </row>
    <row r="93" spans="2:13" x14ac:dyDescent="0.35">
      <c r="B93" s="134"/>
      <c r="C93" s="1"/>
      <c r="D93" s="41"/>
      <c r="E93" s="41"/>
      <c r="F93" s="41"/>
      <c r="G93" s="41"/>
      <c r="H93" s="42"/>
      <c r="I93" s="43"/>
      <c r="K93" s="2"/>
      <c r="L93" s="3"/>
      <c r="M93" s="4"/>
    </row>
    <row r="94" spans="2:13" x14ac:dyDescent="0.35">
      <c r="B94" s="135"/>
      <c r="C94" s="35"/>
      <c r="D94" s="38"/>
      <c r="E94" s="5"/>
      <c r="F94" s="5"/>
      <c r="G94" s="5"/>
      <c r="H94" s="5"/>
      <c r="I94" s="6"/>
      <c r="K94" s="7"/>
      <c r="L94" s="8"/>
      <c r="M94" s="9"/>
    </row>
    <row r="95" spans="2:13" x14ac:dyDescent="0.35">
      <c r="B95" s="135"/>
      <c r="C95" s="36"/>
      <c r="D95" s="39"/>
      <c r="E95" s="12"/>
      <c r="F95" s="12"/>
      <c r="G95" s="12"/>
      <c r="H95" s="12"/>
      <c r="I95" s="13"/>
    </row>
    <row r="96" spans="2:13" x14ac:dyDescent="0.35">
      <c r="B96" s="135"/>
      <c r="C96" s="36"/>
      <c r="D96" s="39"/>
      <c r="E96" s="12"/>
      <c r="F96" s="12"/>
      <c r="G96" s="12"/>
      <c r="H96" s="12"/>
      <c r="I96" s="13"/>
    </row>
    <row r="97" spans="2:9" x14ac:dyDescent="0.35">
      <c r="B97" s="135"/>
      <c r="C97" s="36"/>
      <c r="D97" s="39"/>
      <c r="E97" s="12"/>
      <c r="F97" s="12"/>
      <c r="G97" s="12"/>
      <c r="H97" s="12"/>
      <c r="I97" s="13"/>
    </row>
    <row r="98" spans="2:9" x14ac:dyDescent="0.35">
      <c r="B98" s="136"/>
      <c r="C98" s="37"/>
      <c r="D98" s="40"/>
      <c r="E98" s="14"/>
      <c r="F98" s="14"/>
      <c r="G98" s="14"/>
      <c r="H98" s="14"/>
      <c r="I98" s="15"/>
    </row>
  </sheetData>
  <mergeCells count="15">
    <mergeCell ref="B3:B8"/>
    <mergeCell ref="B10:B15"/>
    <mergeCell ref="B17:B22"/>
    <mergeCell ref="W17:AE17"/>
    <mergeCell ref="B25:B30"/>
    <mergeCell ref="B85:B90"/>
    <mergeCell ref="B93:B98"/>
    <mergeCell ref="U23:U27"/>
    <mergeCell ref="B39:B44"/>
    <mergeCell ref="B46:B51"/>
    <mergeCell ref="B53:B58"/>
    <mergeCell ref="B61:B66"/>
    <mergeCell ref="B69:B74"/>
    <mergeCell ref="B77:B82"/>
    <mergeCell ref="B32:B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24BE-6D86-4468-A501-D41C9EBAA6F9}">
  <dimension ref="A1:W120"/>
  <sheetViews>
    <sheetView topLeftCell="D1" zoomScale="70" zoomScaleNormal="70" workbookViewId="0">
      <selection activeCell="V8" sqref="V8"/>
    </sheetView>
  </sheetViews>
  <sheetFormatPr defaultRowHeight="14.5" x14ac:dyDescent="0.35"/>
  <cols>
    <col min="1" max="2" width="13.81640625" customWidth="1"/>
    <col min="3" max="3" width="33" bestFit="1" customWidth="1"/>
    <col min="4" max="4" width="50.453125" bestFit="1" customWidth="1"/>
    <col min="5" max="12" width="13.81640625" customWidth="1"/>
    <col min="13" max="13" width="18.54296875" bestFit="1" customWidth="1"/>
    <col min="14" max="14" width="20.1796875" bestFit="1" customWidth="1"/>
    <col min="15" max="15" width="16.81640625" customWidth="1"/>
    <col min="16" max="18" width="15.453125" customWidth="1"/>
    <col min="19" max="19" width="23.1796875" style="16" customWidth="1"/>
    <col min="20" max="20" width="1.81640625" style="71" customWidth="1"/>
    <col min="21" max="21" width="12.453125" style="71" bestFit="1" customWidth="1"/>
    <col min="22" max="22" width="11.81640625" style="71" bestFit="1" customWidth="1"/>
    <col min="23" max="23" width="12.26953125" style="71" bestFit="1" customWidth="1"/>
  </cols>
  <sheetData>
    <row r="1" spans="1:23" ht="44" thickBot="1" x14ac:dyDescent="0.4">
      <c r="A1" s="65" t="s">
        <v>33</v>
      </c>
      <c r="B1" s="81" t="s">
        <v>34</v>
      </c>
      <c r="C1" s="64" t="s">
        <v>260</v>
      </c>
      <c r="D1" s="65" t="s">
        <v>53</v>
      </c>
      <c r="E1" s="65" t="s">
        <v>261</v>
      </c>
      <c r="F1" s="65" t="s">
        <v>35</v>
      </c>
      <c r="G1" s="66" t="s">
        <v>36</v>
      </c>
      <c r="H1" s="66" t="s">
        <v>262</v>
      </c>
      <c r="I1" s="65" t="s">
        <v>37</v>
      </c>
      <c r="J1" s="66" t="s">
        <v>263</v>
      </c>
      <c r="K1" s="67" t="s">
        <v>38</v>
      </c>
      <c r="L1" s="65" t="s">
        <v>39</v>
      </c>
      <c r="M1" s="66" t="s">
        <v>40</v>
      </c>
      <c r="N1" s="65" t="s">
        <v>41</v>
      </c>
      <c r="O1" s="82" t="s">
        <v>264</v>
      </c>
      <c r="P1" s="83" t="s">
        <v>265</v>
      </c>
      <c r="Q1" s="83" t="s">
        <v>266</v>
      </c>
      <c r="R1" s="66" t="s">
        <v>42</v>
      </c>
    </row>
    <row r="2" spans="1:23" ht="15" customHeight="1" thickBot="1" x14ac:dyDescent="0.4">
      <c r="A2" s="78">
        <v>21176</v>
      </c>
      <c r="B2" s="78">
        <v>138212</v>
      </c>
      <c r="C2" s="28" t="s">
        <v>125</v>
      </c>
      <c r="D2" s="28" t="s">
        <v>126</v>
      </c>
      <c r="E2" s="78" t="s">
        <v>60</v>
      </c>
      <c r="F2" s="78" t="s">
        <v>46</v>
      </c>
      <c r="G2" s="78" t="s">
        <v>47</v>
      </c>
      <c r="H2" s="78">
        <v>2021</v>
      </c>
      <c r="I2" s="99">
        <v>45473</v>
      </c>
      <c r="J2" s="99" t="s">
        <v>52</v>
      </c>
      <c r="K2" s="127" t="s">
        <v>58</v>
      </c>
      <c r="L2" s="101">
        <v>1.017082</v>
      </c>
      <c r="M2" s="103" t="s">
        <v>50</v>
      </c>
      <c r="N2" s="78" t="s">
        <v>48</v>
      </c>
      <c r="O2" s="78" t="s">
        <v>267</v>
      </c>
      <c r="P2" s="129">
        <v>472</v>
      </c>
      <c r="Q2" s="78" t="s">
        <v>49</v>
      </c>
      <c r="R2" s="102" t="b">
        <v>1</v>
      </c>
      <c r="S2"/>
      <c r="V2" s="113"/>
      <c r="W2" s="113"/>
    </row>
    <row r="3" spans="1:23" ht="15" thickBot="1" x14ac:dyDescent="0.4">
      <c r="A3" s="78"/>
      <c r="B3" s="78">
        <v>141761</v>
      </c>
      <c r="C3" s="28" t="s">
        <v>202</v>
      </c>
      <c r="D3" s="28" t="s">
        <v>203</v>
      </c>
      <c r="E3" s="78" t="s">
        <v>75</v>
      </c>
      <c r="F3" s="78" t="s">
        <v>46</v>
      </c>
      <c r="G3" s="78" t="s">
        <v>47</v>
      </c>
      <c r="H3" s="78">
        <v>2022</v>
      </c>
      <c r="I3" s="99">
        <v>45473</v>
      </c>
      <c r="J3" s="99" t="s">
        <v>152</v>
      </c>
      <c r="K3" s="127" t="s">
        <v>58</v>
      </c>
      <c r="L3" s="101">
        <v>0.77763550000000004</v>
      </c>
      <c r="M3" s="103" t="s">
        <v>74</v>
      </c>
      <c r="N3" s="78" t="s">
        <v>48</v>
      </c>
      <c r="O3" s="78" t="s">
        <v>267</v>
      </c>
      <c r="P3" s="129">
        <v>750</v>
      </c>
      <c r="Q3" s="78" t="s">
        <v>49</v>
      </c>
      <c r="R3" s="102" t="b">
        <v>1</v>
      </c>
      <c r="S3"/>
      <c r="U3" s="72" t="s">
        <v>43</v>
      </c>
      <c r="V3" s="69"/>
      <c r="W3" s="73"/>
    </row>
    <row r="4" spans="1:23" ht="15" thickBot="1" x14ac:dyDescent="0.4">
      <c r="A4" s="78">
        <v>21356</v>
      </c>
      <c r="B4" s="78">
        <v>125279</v>
      </c>
      <c r="C4" s="28" t="s">
        <v>129</v>
      </c>
      <c r="D4" s="28" t="s">
        <v>130</v>
      </c>
      <c r="E4" s="78" t="s">
        <v>75</v>
      </c>
      <c r="F4" s="78" t="s">
        <v>46</v>
      </c>
      <c r="G4" s="78" t="s">
        <v>47</v>
      </c>
      <c r="H4" s="78">
        <v>2021</v>
      </c>
      <c r="I4" s="99">
        <v>45382</v>
      </c>
      <c r="J4" s="99" t="s">
        <v>52</v>
      </c>
      <c r="K4" s="127" t="s">
        <v>58</v>
      </c>
      <c r="L4" s="101">
        <v>0.93103449999999999</v>
      </c>
      <c r="M4" s="103" t="s">
        <v>71</v>
      </c>
      <c r="N4" s="78" t="s">
        <v>48</v>
      </c>
      <c r="O4" s="78" t="s">
        <v>267</v>
      </c>
      <c r="P4" s="129">
        <v>1188</v>
      </c>
      <c r="Q4" s="78" t="s">
        <v>49</v>
      </c>
      <c r="R4" s="102" t="b">
        <v>1</v>
      </c>
      <c r="S4"/>
      <c r="U4" s="68" t="s">
        <v>44</v>
      </c>
      <c r="V4" s="74">
        <v>2021</v>
      </c>
      <c r="W4" s="74"/>
    </row>
    <row r="5" spans="1:23" ht="15" thickBot="1" x14ac:dyDescent="0.4">
      <c r="A5" s="78"/>
      <c r="B5" s="78">
        <v>148725</v>
      </c>
      <c r="C5" s="28" t="s">
        <v>180</v>
      </c>
      <c r="D5" s="28" t="s">
        <v>181</v>
      </c>
      <c r="E5" s="78" t="s">
        <v>75</v>
      </c>
      <c r="F5" s="78" t="s">
        <v>46</v>
      </c>
      <c r="G5" s="78" t="s">
        <v>47</v>
      </c>
      <c r="H5" s="78">
        <v>2021</v>
      </c>
      <c r="I5" s="99">
        <v>45473</v>
      </c>
      <c r="J5" s="99" t="s">
        <v>173</v>
      </c>
      <c r="K5" s="127" t="s">
        <v>58</v>
      </c>
      <c r="L5" s="101">
        <v>0.77436720000000003</v>
      </c>
      <c r="M5" s="103" t="s">
        <v>50</v>
      </c>
      <c r="N5" s="78" t="s">
        <v>48</v>
      </c>
      <c r="O5" s="78" t="s">
        <v>267</v>
      </c>
      <c r="P5" s="129">
        <v>1000</v>
      </c>
      <c r="Q5" s="78" t="s">
        <v>49</v>
      </c>
      <c r="R5" s="102" t="b">
        <v>1</v>
      </c>
      <c r="S5"/>
      <c r="U5" s="68" t="s">
        <v>45</v>
      </c>
      <c r="V5" s="74">
        <v>2022</v>
      </c>
      <c r="W5" s="74"/>
    </row>
    <row r="6" spans="1:23" ht="15" thickBot="1" x14ac:dyDescent="0.4">
      <c r="A6" s="78"/>
      <c r="B6" s="78">
        <v>148297</v>
      </c>
      <c r="C6" s="28" t="s">
        <v>187</v>
      </c>
      <c r="D6" s="28" t="s">
        <v>188</v>
      </c>
      <c r="E6" s="78" t="s">
        <v>75</v>
      </c>
      <c r="F6" s="78" t="s">
        <v>46</v>
      </c>
      <c r="G6" s="78" t="s">
        <v>47</v>
      </c>
      <c r="H6" s="78">
        <v>2022</v>
      </c>
      <c r="I6" s="99">
        <v>45382</v>
      </c>
      <c r="J6" s="99" t="s">
        <v>52</v>
      </c>
      <c r="K6" s="127" t="s">
        <v>58</v>
      </c>
      <c r="L6" s="101">
        <v>0.93027110000000002</v>
      </c>
      <c r="M6" s="103" t="s">
        <v>71</v>
      </c>
      <c r="N6" s="78" t="s">
        <v>48</v>
      </c>
      <c r="O6" s="78" t="s">
        <v>267</v>
      </c>
      <c r="P6" s="129">
        <v>1900</v>
      </c>
      <c r="Q6" s="78" t="s">
        <v>49</v>
      </c>
      <c r="R6" s="102" t="b">
        <v>1</v>
      </c>
      <c r="S6"/>
      <c r="U6" s="75">
        <v>0.95</v>
      </c>
      <c r="V6" s="105" cm="1">
        <f t="array" ref="V6">PERCENTILE(IF(($H:$H&gt;=V$4)*($H:$H&lt;=V$5),$K:$K),$U6)</f>
        <v>0.177175773935318</v>
      </c>
      <c r="W6" s="105"/>
    </row>
    <row r="7" spans="1:23" ht="15" thickBot="1" x14ac:dyDescent="0.4">
      <c r="A7" s="78"/>
      <c r="B7" s="78">
        <v>138121</v>
      </c>
      <c r="C7" s="28" t="s">
        <v>182</v>
      </c>
      <c r="D7" s="28" t="s">
        <v>183</v>
      </c>
      <c r="E7" s="78" t="s">
        <v>75</v>
      </c>
      <c r="F7" s="78" t="s">
        <v>46</v>
      </c>
      <c r="G7" s="78" t="s">
        <v>47</v>
      </c>
      <c r="H7" s="78">
        <v>2021</v>
      </c>
      <c r="I7" s="99">
        <v>45473</v>
      </c>
      <c r="J7" s="99" t="s">
        <v>52</v>
      </c>
      <c r="K7" s="127" t="s">
        <v>58</v>
      </c>
      <c r="L7" s="101">
        <v>0.82448379999999999</v>
      </c>
      <c r="M7" s="103" t="s">
        <v>50</v>
      </c>
      <c r="N7" s="78" t="s">
        <v>48</v>
      </c>
      <c r="O7" s="78" t="s">
        <v>267</v>
      </c>
      <c r="P7" s="129">
        <v>1600</v>
      </c>
      <c r="Q7" s="78" t="s">
        <v>49</v>
      </c>
      <c r="R7" s="102" t="b">
        <v>1</v>
      </c>
      <c r="S7"/>
      <c r="U7" s="75">
        <v>0.75</v>
      </c>
      <c r="V7" s="105">
        <f t="array" ref="V7">PERCENTILE(IF(($H:$H&gt;=V$4)*($H:$H&lt;=V$5),$K:$K),$U7)</f>
        <v>0.09</v>
      </c>
      <c r="W7" s="105"/>
    </row>
    <row r="8" spans="1:23" ht="15" thickBot="1" x14ac:dyDescent="0.4">
      <c r="A8" s="78"/>
      <c r="B8" s="78">
        <v>134734</v>
      </c>
      <c r="C8" s="28" t="s">
        <v>238</v>
      </c>
      <c r="D8" s="28" t="s">
        <v>239</v>
      </c>
      <c r="E8" s="78" t="s">
        <v>75</v>
      </c>
      <c r="F8" s="78" t="s">
        <v>46</v>
      </c>
      <c r="G8" s="78" t="s">
        <v>47</v>
      </c>
      <c r="H8" s="78">
        <v>2022</v>
      </c>
      <c r="I8" s="99">
        <v>45382</v>
      </c>
      <c r="J8" s="99" t="s">
        <v>52</v>
      </c>
      <c r="K8" s="127" t="s">
        <v>58</v>
      </c>
      <c r="L8" s="101">
        <v>0.84445029999999999</v>
      </c>
      <c r="M8" s="103" t="s">
        <v>71</v>
      </c>
      <c r="N8" s="78" t="s">
        <v>48</v>
      </c>
      <c r="O8" s="78" t="s">
        <v>267</v>
      </c>
      <c r="P8" s="129">
        <v>200</v>
      </c>
      <c r="Q8" s="78" t="s">
        <v>49</v>
      </c>
      <c r="R8" s="102" t="b">
        <v>1</v>
      </c>
      <c r="S8"/>
      <c r="U8" s="75">
        <v>0.5</v>
      </c>
      <c r="V8" s="114">
        <f t="array" ref="V8">PERCENTILE(IF(($H:$H&gt;=V$4)*($H:$H&lt;=V$5),$K:$K),$U8)</f>
        <v>2.1299999999999999E-2</v>
      </c>
      <c r="W8" s="115"/>
    </row>
    <row r="9" spans="1:23" ht="15" thickBot="1" x14ac:dyDescent="0.4">
      <c r="A9" s="78"/>
      <c r="B9" s="78">
        <v>150780</v>
      </c>
      <c r="C9" s="28" t="s">
        <v>197</v>
      </c>
      <c r="D9" s="28" t="s">
        <v>198</v>
      </c>
      <c r="E9" s="78" t="s">
        <v>75</v>
      </c>
      <c r="F9" s="78" t="s">
        <v>46</v>
      </c>
      <c r="G9" s="78" t="s">
        <v>47</v>
      </c>
      <c r="H9" s="78">
        <v>2022</v>
      </c>
      <c r="I9" s="99">
        <v>45565</v>
      </c>
      <c r="J9" s="99" t="s">
        <v>199</v>
      </c>
      <c r="K9" s="127" t="s">
        <v>58</v>
      </c>
      <c r="L9" s="101">
        <v>1</v>
      </c>
      <c r="M9" s="103" t="s">
        <v>50</v>
      </c>
      <c r="N9" s="78" t="s">
        <v>48</v>
      </c>
      <c r="O9" s="78" t="s">
        <v>267</v>
      </c>
      <c r="P9" s="129">
        <v>500</v>
      </c>
      <c r="Q9" s="78" t="s">
        <v>49</v>
      </c>
      <c r="R9" s="102" t="b">
        <v>1</v>
      </c>
      <c r="S9"/>
      <c r="U9" s="75">
        <v>0.25</v>
      </c>
      <c r="V9" s="105">
        <f t="array" ref="V9">PERCENTILE(IF(($H:$H&gt;=V$4)*($H:$H&lt;=V$5),$K:$K),$U9)</f>
        <v>-4.3499999999999997E-2</v>
      </c>
      <c r="W9" s="105"/>
    </row>
    <row r="10" spans="1:23" ht="15" thickBot="1" x14ac:dyDescent="0.4">
      <c r="A10" s="78">
        <v>21590</v>
      </c>
      <c r="B10" s="78">
        <v>112862</v>
      </c>
      <c r="C10" s="28" t="s">
        <v>140</v>
      </c>
      <c r="D10" s="28" t="s">
        <v>141</v>
      </c>
      <c r="E10" s="78" t="s">
        <v>75</v>
      </c>
      <c r="F10" s="78" t="s">
        <v>46</v>
      </c>
      <c r="G10" s="78" t="s">
        <v>47</v>
      </c>
      <c r="H10" s="78">
        <v>2021</v>
      </c>
      <c r="I10" s="99">
        <v>45382</v>
      </c>
      <c r="J10" s="99" t="s">
        <v>52</v>
      </c>
      <c r="K10" s="127" t="s">
        <v>58</v>
      </c>
      <c r="L10" s="101">
        <v>1.0747</v>
      </c>
      <c r="M10" s="103" t="s">
        <v>139</v>
      </c>
      <c r="N10" s="78" t="s">
        <v>48</v>
      </c>
      <c r="O10" s="78" t="s">
        <v>267</v>
      </c>
      <c r="P10" s="129">
        <v>250</v>
      </c>
      <c r="Q10" s="78" t="s">
        <v>49</v>
      </c>
      <c r="R10" s="102" t="b">
        <v>1</v>
      </c>
      <c r="S10"/>
      <c r="U10" s="75">
        <v>0.05</v>
      </c>
      <c r="V10" s="105">
        <f t="array" ref="V10">PERCENTILE(IF(($H:$H&gt;=V$4)*($H:$H&lt;=V$5),$K:$K),$U10)</f>
        <v>-0.26628000000000002</v>
      </c>
      <c r="W10" s="105"/>
    </row>
    <row r="11" spans="1:23" ht="15" thickBot="1" x14ac:dyDescent="0.4">
      <c r="A11" s="78"/>
      <c r="B11" s="78">
        <v>153027</v>
      </c>
      <c r="C11" s="28" t="s">
        <v>301</v>
      </c>
      <c r="D11" s="28" t="s">
        <v>302</v>
      </c>
      <c r="E11" s="78" t="s">
        <v>75</v>
      </c>
      <c r="F11" s="78" t="s">
        <v>46</v>
      </c>
      <c r="G11" s="78" t="s">
        <v>47</v>
      </c>
      <c r="H11" s="78">
        <v>2022</v>
      </c>
      <c r="I11" s="99">
        <v>45382</v>
      </c>
      <c r="J11" s="99" t="s">
        <v>52</v>
      </c>
      <c r="K11" s="127" t="s">
        <v>58</v>
      </c>
      <c r="L11" s="101">
        <v>1.0296198000000001</v>
      </c>
      <c r="M11" s="103" t="s">
        <v>50</v>
      </c>
      <c r="N11" s="78" t="s">
        <v>48</v>
      </c>
      <c r="O11" s="78" t="s">
        <v>267</v>
      </c>
      <c r="P11" s="129">
        <v>593.5</v>
      </c>
      <c r="Q11" s="78" t="s">
        <v>49</v>
      </c>
      <c r="R11" s="102" t="b">
        <v>1</v>
      </c>
      <c r="S11"/>
      <c r="U11" s="68"/>
      <c r="V11" s="69"/>
      <c r="W11" s="69"/>
    </row>
    <row r="12" spans="1:23" ht="15" thickBot="1" x14ac:dyDescent="0.4">
      <c r="A12" s="78"/>
      <c r="B12" s="78">
        <v>146461</v>
      </c>
      <c r="C12" s="28" t="s">
        <v>232</v>
      </c>
      <c r="D12" s="28" t="s">
        <v>242</v>
      </c>
      <c r="E12" s="78" t="s">
        <v>60</v>
      </c>
      <c r="F12" s="78" t="s">
        <v>46</v>
      </c>
      <c r="G12" s="78" t="s">
        <v>47</v>
      </c>
      <c r="H12" s="78">
        <v>2022</v>
      </c>
      <c r="I12" s="99">
        <v>45565</v>
      </c>
      <c r="J12" s="99" t="s">
        <v>52</v>
      </c>
      <c r="K12" s="127" t="s">
        <v>58</v>
      </c>
      <c r="L12" s="101">
        <v>0.96</v>
      </c>
      <c r="M12" s="103" t="s">
        <v>50</v>
      </c>
      <c r="N12" s="78" t="s">
        <v>48</v>
      </c>
      <c r="O12" s="78" t="s">
        <v>267</v>
      </c>
      <c r="P12" s="129">
        <v>127</v>
      </c>
      <c r="Q12" s="78" t="s">
        <v>49</v>
      </c>
      <c r="R12" s="102" t="b">
        <v>1</v>
      </c>
      <c r="S12"/>
      <c r="U12" s="68"/>
      <c r="V12" s="70">
        <f>COUNTIFS($H:$H,"&gt;="&amp;V4,$H:$H,"&lt;="&amp;V5,$K:$K,"&lt;&gt;"&amp;"")</f>
        <v>118</v>
      </c>
      <c r="W12" s="70"/>
    </row>
    <row r="13" spans="1:23" ht="15" thickBot="1" x14ac:dyDescent="0.4">
      <c r="A13" s="78">
        <v>23086</v>
      </c>
      <c r="B13" s="78">
        <v>176308</v>
      </c>
      <c r="C13" s="28" t="s">
        <v>166</v>
      </c>
      <c r="D13" s="28" t="s">
        <v>167</v>
      </c>
      <c r="E13" s="78" t="s">
        <v>75</v>
      </c>
      <c r="F13" s="78" t="s">
        <v>46</v>
      </c>
      <c r="G13" s="78" t="s">
        <v>47</v>
      </c>
      <c r="H13" s="78">
        <v>2022</v>
      </c>
      <c r="I13" s="99">
        <v>45473</v>
      </c>
      <c r="J13" s="99" t="s">
        <v>52</v>
      </c>
      <c r="K13" s="127" t="s">
        <v>58</v>
      </c>
      <c r="L13" s="101">
        <v>0.9456</v>
      </c>
      <c r="M13" s="103" t="s">
        <v>50</v>
      </c>
      <c r="N13" s="78" t="s">
        <v>48</v>
      </c>
      <c r="O13" s="78" t="s">
        <v>267</v>
      </c>
      <c r="P13" s="129">
        <v>100</v>
      </c>
      <c r="Q13" s="78" t="s">
        <v>49</v>
      </c>
      <c r="R13" s="102" t="b">
        <v>1</v>
      </c>
      <c r="S13"/>
    </row>
    <row r="14" spans="1:23" ht="15" thickBot="1" x14ac:dyDescent="0.4">
      <c r="A14" s="78"/>
      <c r="B14" s="78">
        <v>147713</v>
      </c>
      <c r="C14" s="28" t="s">
        <v>233</v>
      </c>
      <c r="D14" s="28" t="s">
        <v>234</v>
      </c>
      <c r="E14" s="78" t="s">
        <v>60</v>
      </c>
      <c r="F14" s="78" t="s">
        <v>46</v>
      </c>
      <c r="G14" s="78" t="s">
        <v>47</v>
      </c>
      <c r="H14" s="78">
        <v>2022</v>
      </c>
      <c r="I14" s="99">
        <v>45473</v>
      </c>
      <c r="J14" s="99" t="s">
        <v>52</v>
      </c>
      <c r="K14" s="127" t="s">
        <v>58</v>
      </c>
      <c r="L14" s="101">
        <v>0.76475000000000004</v>
      </c>
      <c r="M14" s="103" t="s">
        <v>50</v>
      </c>
      <c r="N14" s="78" t="s">
        <v>48</v>
      </c>
      <c r="O14" s="78" t="s">
        <v>267</v>
      </c>
      <c r="P14" s="129">
        <v>746</v>
      </c>
      <c r="Q14" s="78" t="s">
        <v>49</v>
      </c>
      <c r="R14" s="102" t="b">
        <v>1</v>
      </c>
      <c r="S14"/>
      <c r="U14" s="72" t="s">
        <v>70</v>
      </c>
    </row>
    <row r="15" spans="1:23" ht="15" thickBot="1" x14ac:dyDescent="0.4">
      <c r="A15" s="78"/>
      <c r="B15" s="78">
        <v>143101</v>
      </c>
      <c r="C15" s="28" t="s">
        <v>210</v>
      </c>
      <c r="D15" s="28" t="s">
        <v>211</v>
      </c>
      <c r="E15" s="78" t="s">
        <v>75</v>
      </c>
      <c r="F15" s="78" t="s">
        <v>46</v>
      </c>
      <c r="G15" s="78" t="s">
        <v>47</v>
      </c>
      <c r="H15" s="78">
        <v>2022</v>
      </c>
      <c r="I15" s="99">
        <v>45565</v>
      </c>
      <c r="J15" s="99" t="s">
        <v>52</v>
      </c>
      <c r="K15" s="127">
        <v>0.26700000000000002</v>
      </c>
      <c r="L15" s="101">
        <v>1.143308</v>
      </c>
      <c r="M15" s="103" t="s">
        <v>50</v>
      </c>
      <c r="N15" s="78" t="s">
        <v>48</v>
      </c>
      <c r="O15" s="78" t="s">
        <v>267</v>
      </c>
      <c r="P15" s="129">
        <v>1770</v>
      </c>
      <c r="Q15" s="78" t="s">
        <v>49</v>
      </c>
      <c r="R15" s="102" t="b">
        <v>1</v>
      </c>
      <c r="S15"/>
      <c r="U15" s="68" t="s">
        <v>44</v>
      </c>
      <c r="V15" s="74">
        <f t="shared" ref="V15:V16" si="0">V4</f>
        <v>2021</v>
      </c>
      <c r="W15" s="74"/>
    </row>
    <row r="16" spans="1:23" ht="15" thickBot="1" x14ac:dyDescent="0.4">
      <c r="A16" s="78">
        <v>23465</v>
      </c>
      <c r="B16" s="78">
        <v>131873</v>
      </c>
      <c r="C16" s="28" t="s">
        <v>106</v>
      </c>
      <c r="D16" s="28" t="s">
        <v>107</v>
      </c>
      <c r="E16" s="78" t="s">
        <v>60</v>
      </c>
      <c r="F16" s="78" t="s">
        <v>46</v>
      </c>
      <c r="G16" s="78" t="s">
        <v>47</v>
      </c>
      <c r="H16" s="78">
        <v>2021</v>
      </c>
      <c r="I16" s="99">
        <v>45382</v>
      </c>
      <c r="J16" s="99" t="s">
        <v>52</v>
      </c>
      <c r="K16" s="127">
        <v>0.20399999999999999</v>
      </c>
      <c r="L16" s="101">
        <v>1.2148000000000001</v>
      </c>
      <c r="M16" s="103" t="s">
        <v>50</v>
      </c>
      <c r="N16" s="78" t="s">
        <v>48</v>
      </c>
      <c r="O16" s="78" t="s">
        <v>267</v>
      </c>
      <c r="P16" s="129">
        <v>781</v>
      </c>
      <c r="Q16" s="78" t="s">
        <v>49</v>
      </c>
      <c r="R16" s="102" t="b">
        <v>1</v>
      </c>
      <c r="S16"/>
      <c r="U16" s="68" t="s">
        <v>45</v>
      </c>
      <c r="V16" s="74">
        <f t="shared" si="0"/>
        <v>2022</v>
      </c>
      <c r="W16" s="74"/>
    </row>
    <row r="17" spans="1:23" ht="15" thickBot="1" x14ac:dyDescent="0.4">
      <c r="A17" s="78">
        <v>20754</v>
      </c>
      <c r="B17" s="78">
        <v>110413</v>
      </c>
      <c r="C17" s="28" t="s">
        <v>108</v>
      </c>
      <c r="D17" s="28" t="s">
        <v>109</v>
      </c>
      <c r="E17" s="78" t="s">
        <v>75</v>
      </c>
      <c r="F17" s="78" t="s">
        <v>46</v>
      </c>
      <c r="G17" s="78" t="s">
        <v>47</v>
      </c>
      <c r="H17" s="78">
        <v>2021</v>
      </c>
      <c r="I17" s="99">
        <v>45565</v>
      </c>
      <c r="J17" s="99"/>
      <c r="K17" s="127">
        <v>0.19670000000000001</v>
      </c>
      <c r="L17" s="101">
        <v>1.2715000000000001</v>
      </c>
      <c r="M17" s="103" t="s">
        <v>74</v>
      </c>
      <c r="N17" s="78" t="s">
        <v>48</v>
      </c>
      <c r="O17" s="78" t="s">
        <v>267</v>
      </c>
      <c r="P17" s="129">
        <v>437</v>
      </c>
      <c r="Q17" s="78" t="s">
        <v>268</v>
      </c>
      <c r="R17" s="102" t="b">
        <v>1</v>
      </c>
      <c r="S17"/>
      <c r="U17" s="75">
        <v>0.95</v>
      </c>
      <c r="V17" s="76">
        <f t="array" ref="V17">PERCENTILE(IF(($H:$H&gt;=V$4)*($H:$H&lt;=V$5),$L:$L),$U17)</f>
        <v>1.3595775395000418</v>
      </c>
      <c r="W17" s="76"/>
    </row>
    <row r="18" spans="1:23" ht="15" thickBot="1" x14ac:dyDescent="0.4">
      <c r="A18" s="78">
        <v>20765</v>
      </c>
      <c r="B18" s="78"/>
      <c r="C18" s="28" t="s">
        <v>61</v>
      </c>
      <c r="D18" s="28" t="s">
        <v>148</v>
      </c>
      <c r="E18" s="78" t="s">
        <v>60</v>
      </c>
      <c r="F18" s="78" t="s">
        <v>46</v>
      </c>
      <c r="G18" s="78" t="s">
        <v>47</v>
      </c>
      <c r="H18" s="78">
        <v>2022</v>
      </c>
      <c r="I18" s="99">
        <v>45565</v>
      </c>
      <c r="J18" s="99"/>
      <c r="K18" s="127">
        <v>0.193</v>
      </c>
      <c r="L18" s="101" t="s">
        <v>58</v>
      </c>
      <c r="M18" s="103" t="s">
        <v>50</v>
      </c>
      <c r="N18" s="78" t="s">
        <v>48</v>
      </c>
      <c r="O18" s="78" t="s">
        <v>267</v>
      </c>
      <c r="P18" s="129">
        <v>750</v>
      </c>
      <c r="Q18" s="78" t="s">
        <v>53</v>
      </c>
      <c r="R18" s="102" t="b">
        <v>1</v>
      </c>
      <c r="S18"/>
      <c r="U18" s="75">
        <v>0.75</v>
      </c>
      <c r="V18" s="76">
        <f t="array" ref="V18">PERCENTILE(IF(($H:$H&gt;=V$4)*($H:$H&lt;=V$5),$L:$L),$U18)</f>
        <v>1.10417535</v>
      </c>
      <c r="W18" s="76"/>
    </row>
    <row r="19" spans="1:23" ht="15" thickBot="1" x14ac:dyDescent="0.4">
      <c r="A19" s="78">
        <v>21645</v>
      </c>
      <c r="B19" s="78">
        <v>150880</v>
      </c>
      <c r="C19" s="28" t="s">
        <v>73</v>
      </c>
      <c r="D19" s="28" t="s">
        <v>168</v>
      </c>
      <c r="E19" s="78" t="s">
        <v>60</v>
      </c>
      <c r="F19" s="78" t="s">
        <v>46</v>
      </c>
      <c r="G19" s="78" t="s">
        <v>47</v>
      </c>
      <c r="H19" s="78">
        <v>2021</v>
      </c>
      <c r="I19" s="99">
        <v>45382</v>
      </c>
      <c r="J19" s="99"/>
      <c r="K19" s="127">
        <v>0.187</v>
      </c>
      <c r="L19" s="101">
        <v>1.5</v>
      </c>
      <c r="M19" s="103" t="s">
        <v>74</v>
      </c>
      <c r="N19" s="78" t="s">
        <v>48</v>
      </c>
      <c r="O19" s="78" t="s">
        <v>267</v>
      </c>
      <c r="P19" s="129">
        <v>303.89999999999998</v>
      </c>
      <c r="Q19" s="78" t="s">
        <v>53</v>
      </c>
      <c r="R19" s="102" t="b">
        <v>1</v>
      </c>
      <c r="S19"/>
      <c r="U19" s="75">
        <v>0.5</v>
      </c>
      <c r="V19" s="116" cm="1">
        <f t="array" ref="V19">PERCENTILE(IF(($H:$H&gt;=V$4)*($H:$H&lt;=V$5),$L:$L),$U19)</f>
        <v>1.01095</v>
      </c>
      <c r="W19" s="117"/>
    </row>
    <row r="20" spans="1:23" ht="15" thickBot="1" x14ac:dyDescent="0.4">
      <c r="A20" s="78" t="s">
        <v>286</v>
      </c>
      <c r="B20" s="78">
        <v>186447</v>
      </c>
      <c r="C20" s="28" t="s">
        <v>83</v>
      </c>
      <c r="D20" s="28" t="s">
        <v>149</v>
      </c>
      <c r="E20" s="78" t="s">
        <v>75</v>
      </c>
      <c r="F20" s="78" t="s">
        <v>46</v>
      </c>
      <c r="G20" s="78" t="s">
        <v>47</v>
      </c>
      <c r="H20" s="78">
        <v>2022</v>
      </c>
      <c r="I20" s="99">
        <v>45565</v>
      </c>
      <c r="J20" s="99"/>
      <c r="K20" s="127">
        <v>0.17760000000000001</v>
      </c>
      <c r="L20" s="101">
        <v>1.2470000000000001</v>
      </c>
      <c r="M20" s="103" t="s">
        <v>74</v>
      </c>
      <c r="N20" s="78" t="s">
        <v>48</v>
      </c>
      <c r="O20" s="78" t="s">
        <v>267</v>
      </c>
      <c r="P20" s="129">
        <v>637.5</v>
      </c>
      <c r="Q20" s="78" t="s">
        <v>268</v>
      </c>
      <c r="R20" s="102" t="b">
        <v>1</v>
      </c>
      <c r="S20"/>
      <c r="U20" s="75">
        <v>0.25</v>
      </c>
      <c r="V20" s="76">
        <f t="array" ref="V20">PERCENTILE(IF(($H:$H&gt;=V$4)*($H:$H&lt;=V$5),$L:$L),$U20)</f>
        <v>0.92597499999999999</v>
      </c>
      <c r="W20" s="76"/>
    </row>
    <row r="21" spans="1:23" ht="15" thickBot="1" x14ac:dyDescent="0.4">
      <c r="A21" s="78">
        <v>21698</v>
      </c>
      <c r="B21" s="78">
        <v>145265</v>
      </c>
      <c r="C21" s="28" t="s">
        <v>161</v>
      </c>
      <c r="D21" s="28" t="s">
        <v>162</v>
      </c>
      <c r="E21" s="78" t="s">
        <v>75</v>
      </c>
      <c r="F21" s="78" t="s">
        <v>46</v>
      </c>
      <c r="G21" s="78" t="s">
        <v>47</v>
      </c>
      <c r="H21" s="78">
        <v>2022</v>
      </c>
      <c r="I21" s="99">
        <v>45565</v>
      </c>
      <c r="J21" s="99"/>
      <c r="K21" s="127">
        <v>0.17547886967658999</v>
      </c>
      <c r="L21" s="101">
        <v>1.3782026655556494</v>
      </c>
      <c r="M21" s="103" t="s">
        <v>50</v>
      </c>
      <c r="N21" s="78" t="s">
        <v>48</v>
      </c>
      <c r="O21" s="78" t="s">
        <v>267</v>
      </c>
      <c r="P21" s="129">
        <v>405</v>
      </c>
      <c r="Q21" s="78" t="s">
        <v>53</v>
      </c>
      <c r="R21" s="102" t="b">
        <v>1</v>
      </c>
      <c r="S21"/>
      <c r="U21" s="75">
        <v>0.05</v>
      </c>
      <c r="V21" s="76">
        <f t="array" ref="V21">PERCENTILE(IF(($H:$H&gt;=V$4)*($H:$H&lt;=V$5),$L:$L),$U21)</f>
        <v>0.764029505</v>
      </c>
      <c r="W21" s="76"/>
    </row>
    <row r="22" spans="1:23" ht="15" thickBot="1" x14ac:dyDescent="0.4">
      <c r="A22" s="78">
        <v>21975</v>
      </c>
      <c r="B22" s="78">
        <v>124113</v>
      </c>
      <c r="C22" s="28" t="s">
        <v>68</v>
      </c>
      <c r="D22" s="28" t="s">
        <v>101</v>
      </c>
      <c r="E22" s="78" t="s">
        <v>60</v>
      </c>
      <c r="F22" s="78" t="s">
        <v>46</v>
      </c>
      <c r="G22" s="78" t="s">
        <v>47</v>
      </c>
      <c r="H22" s="78">
        <v>2021</v>
      </c>
      <c r="I22" s="99">
        <v>45565</v>
      </c>
      <c r="J22" s="99"/>
      <c r="K22" s="127">
        <v>0.17199999999999999</v>
      </c>
      <c r="L22" s="101">
        <v>1.47</v>
      </c>
      <c r="M22" s="103" t="s">
        <v>50</v>
      </c>
      <c r="N22" s="78" t="s">
        <v>48</v>
      </c>
      <c r="O22" s="78" t="s">
        <v>267</v>
      </c>
      <c r="P22" s="129">
        <v>250</v>
      </c>
      <c r="Q22" s="78" t="s">
        <v>53</v>
      </c>
      <c r="R22" s="102" t="b">
        <v>1</v>
      </c>
      <c r="S22"/>
    </row>
    <row r="23" spans="1:23" ht="15" thickBot="1" x14ac:dyDescent="0.4">
      <c r="A23" s="78">
        <v>20673</v>
      </c>
      <c r="B23" s="78">
        <v>110495</v>
      </c>
      <c r="C23" s="28" t="s">
        <v>297</v>
      </c>
      <c r="D23" s="28" t="s">
        <v>298</v>
      </c>
      <c r="E23" s="78" t="s">
        <v>75</v>
      </c>
      <c r="F23" s="78" t="s">
        <v>46</v>
      </c>
      <c r="G23" s="78" t="s">
        <v>47</v>
      </c>
      <c r="H23" s="78">
        <v>2021</v>
      </c>
      <c r="I23" s="99">
        <v>45382</v>
      </c>
      <c r="J23" s="99" t="s">
        <v>173</v>
      </c>
      <c r="K23" s="127">
        <v>0.17</v>
      </c>
      <c r="L23" s="101">
        <v>1.1569497</v>
      </c>
      <c r="M23" s="103" t="s">
        <v>50</v>
      </c>
      <c r="N23" s="78" t="s">
        <v>48</v>
      </c>
      <c r="O23" s="78" t="s">
        <v>267</v>
      </c>
      <c r="P23" s="129">
        <v>350</v>
      </c>
      <c r="Q23" s="78" t="s">
        <v>49</v>
      </c>
      <c r="R23" s="102" t="b">
        <v>1</v>
      </c>
      <c r="S23"/>
      <c r="V23" s="70"/>
      <c r="W23" s="70"/>
    </row>
    <row r="24" spans="1:23" ht="15" thickBot="1" x14ac:dyDescent="0.4">
      <c r="A24" s="78"/>
      <c r="B24" s="78">
        <v>95756</v>
      </c>
      <c r="C24" s="28" t="s">
        <v>295</v>
      </c>
      <c r="D24" s="28" t="s">
        <v>296</v>
      </c>
      <c r="E24" s="78" t="s">
        <v>75</v>
      </c>
      <c r="F24" s="78" t="s">
        <v>46</v>
      </c>
      <c r="G24" s="78" t="s">
        <v>47</v>
      </c>
      <c r="H24" s="78">
        <v>2021</v>
      </c>
      <c r="I24" s="99">
        <v>45565</v>
      </c>
      <c r="J24" s="99" t="s">
        <v>52</v>
      </c>
      <c r="K24" s="127">
        <v>0.16600000000000001</v>
      </c>
      <c r="L24" s="101">
        <v>1.3443388000000001</v>
      </c>
      <c r="M24" s="103" t="s">
        <v>50</v>
      </c>
      <c r="N24" s="78" t="s">
        <v>48</v>
      </c>
      <c r="O24" s="78" t="s">
        <v>267</v>
      </c>
      <c r="P24" s="129">
        <v>800</v>
      </c>
      <c r="Q24" s="78" t="s">
        <v>49</v>
      </c>
      <c r="R24" s="102" t="b">
        <v>1</v>
      </c>
      <c r="S24"/>
      <c r="U24" s="106"/>
      <c r="V24" s="107"/>
      <c r="W24" s="107"/>
    </row>
    <row r="25" spans="1:23" ht="15" thickBot="1" x14ac:dyDescent="0.4">
      <c r="A25" s="78"/>
      <c r="B25" s="78">
        <v>122100</v>
      </c>
      <c r="C25" s="28" t="s">
        <v>223</v>
      </c>
      <c r="D25" s="28" t="s">
        <v>231</v>
      </c>
      <c r="E25" s="78" t="s">
        <v>75</v>
      </c>
      <c r="F25" s="78" t="s">
        <v>46</v>
      </c>
      <c r="G25" s="78" t="s">
        <v>47</v>
      </c>
      <c r="H25" s="78">
        <v>2021</v>
      </c>
      <c r="I25" s="99">
        <v>45565</v>
      </c>
      <c r="J25" s="99" t="s">
        <v>52</v>
      </c>
      <c r="K25" s="127">
        <v>0.153</v>
      </c>
      <c r="L25" s="101">
        <v>1.5666</v>
      </c>
      <c r="M25" s="103" t="s">
        <v>74</v>
      </c>
      <c r="N25" s="78" t="s">
        <v>48</v>
      </c>
      <c r="O25" s="78" t="s">
        <v>267</v>
      </c>
      <c r="P25" s="129">
        <v>500</v>
      </c>
      <c r="Q25" s="78" t="s">
        <v>49</v>
      </c>
      <c r="R25" s="102" t="b">
        <v>1</v>
      </c>
      <c r="S25"/>
    </row>
    <row r="26" spans="1:23" ht="15" thickBot="1" x14ac:dyDescent="0.4">
      <c r="A26" s="78"/>
      <c r="B26" s="78">
        <v>139697</v>
      </c>
      <c r="C26" s="28" t="s">
        <v>289</v>
      </c>
      <c r="D26" s="28" t="s">
        <v>290</v>
      </c>
      <c r="E26" s="78" t="s">
        <v>75</v>
      </c>
      <c r="F26" s="78" t="s">
        <v>46</v>
      </c>
      <c r="G26" s="78" t="s">
        <v>47</v>
      </c>
      <c r="H26" s="78">
        <v>2021</v>
      </c>
      <c r="I26" s="99">
        <v>45565</v>
      </c>
      <c r="J26" s="99" t="s">
        <v>52</v>
      </c>
      <c r="K26" s="127">
        <v>0.15</v>
      </c>
      <c r="L26" s="101" t="s">
        <v>58</v>
      </c>
      <c r="M26" s="103" t="s">
        <v>50</v>
      </c>
      <c r="N26" s="78" t="s">
        <v>48</v>
      </c>
      <c r="O26" s="78" t="s">
        <v>272</v>
      </c>
      <c r="P26" s="129">
        <v>275.51</v>
      </c>
      <c r="Q26" s="78" t="s">
        <v>49</v>
      </c>
      <c r="R26" s="102" t="b">
        <v>1</v>
      </c>
      <c r="S26"/>
    </row>
    <row r="27" spans="1:23" ht="15" thickBot="1" x14ac:dyDescent="0.4">
      <c r="A27" s="78"/>
      <c r="B27" s="78">
        <v>177100</v>
      </c>
      <c r="C27" s="28" t="s">
        <v>252</v>
      </c>
      <c r="D27" s="28" t="s">
        <v>253</v>
      </c>
      <c r="E27" s="78" t="s">
        <v>75</v>
      </c>
      <c r="F27" s="78" t="s">
        <v>46</v>
      </c>
      <c r="G27" s="78" t="s">
        <v>47</v>
      </c>
      <c r="H27" s="78">
        <v>2022</v>
      </c>
      <c r="I27" s="99">
        <v>45565</v>
      </c>
      <c r="J27" s="99" t="s">
        <v>52</v>
      </c>
      <c r="K27" s="127">
        <v>0.14000000000000001</v>
      </c>
      <c r="L27" s="101">
        <v>1.29</v>
      </c>
      <c r="M27" s="103" t="s">
        <v>124</v>
      </c>
      <c r="N27" s="78" t="s">
        <v>48</v>
      </c>
      <c r="O27" s="78" t="s">
        <v>267</v>
      </c>
      <c r="P27" s="129">
        <v>283.60000000000002</v>
      </c>
      <c r="Q27" s="78" t="s">
        <v>49</v>
      </c>
      <c r="R27" s="102" t="b">
        <v>1</v>
      </c>
      <c r="S27"/>
    </row>
    <row r="28" spans="1:23" ht="15" thickBot="1" x14ac:dyDescent="0.4">
      <c r="A28" s="78"/>
      <c r="B28" s="78">
        <v>137345</v>
      </c>
      <c r="C28" s="28" t="s">
        <v>236</v>
      </c>
      <c r="D28" s="28" t="s">
        <v>300</v>
      </c>
      <c r="E28" s="78" t="s">
        <v>75</v>
      </c>
      <c r="F28" s="78" t="s">
        <v>46</v>
      </c>
      <c r="G28" s="78" t="s">
        <v>47</v>
      </c>
      <c r="H28" s="78">
        <v>2022</v>
      </c>
      <c r="I28" s="99">
        <v>45565</v>
      </c>
      <c r="J28" s="99" t="s">
        <v>52</v>
      </c>
      <c r="K28" s="127">
        <v>0.13220000000000001</v>
      </c>
      <c r="L28" s="101">
        <v>1.1330798</v>
      </c>
      <c r="M28" s="103" t="s">
        <v>139</v>
      </c>
      <c r="N28" s="78" t="s">
        <v>48</v>
      </c>
      <c r="O28" s="78" t="s">
        <v>267</v>
      </c>
      <c r="P28" s="129">
        <v>225</v>
      </c>
      <c r="Q28" s="78" t="s">
        <v>49</v>
      </c>
      <c r="R28" s="102" t="b">
        <v>1</v>
      </c>
      <c r="S28"/>
    </row>
    <row r="29" spans="1:23" ht="15" thickBot="1" x14ac:dyDescent="0.4">
      <c r="A29" s="78"/>
      <c r="B29" s="78">
        <v>152563</v>
      </c>
      <c r="C29" s="28" t="s">
        <v>72</v>
      </c>
      <c r="D29" s="28" t="s">
        <v>153</v>
      </c>
      <c r="E29" s="78" t="s">
        <v>75</v>
      </c>
      <c r="F29" s="78" t="s">
        <v>46</v>
      </c>
      <c r="G29" s="78" t="s">
        <v>47</v>
      </c>
      <c r="H29" s="78">
        <v>2022</v>
      </c>
      <c r="I29" s="99">
        <v>45565</v>
      </c>
      <c r="J29" s="99"/>
      <c r="K29" s="127">
        <v>0.12300000000000001</v>
      </c>
      <c r="L29" s="101">
        <v>1.2</v>
      </c>
      <c r="M29" s="103" t="s">
        <v>71</v>
      </c>
      <c r="N29" s="78" t="s">
        <v>48</v>
      </c>
      <c r="O29" s="78" t="s">
        <v>267</v>
      </c>
      <c r="P29" s="129">
        <v>1580</v>
      </c>
      <c r="Q29" s="78" t="s">
        <v>53</v>
      </c>
      <c r="R29" s="102" t="b">
        <v>1</v>
      </c>
      <c r="S29"/>
    </row>
    <row r="30" spans="1:23" ht="15" thickBot="1" x14ac:dyDescent="0.4">
      <c r="A30" s="78"/>
      <c r="B30" s="78">
        <v>154204</v>
      </c>
      <c r="C30" s="28" t="s">
        <v>64</v>
      </c>
      <c r="D30" s="28" t="s">
        <v>99</v>
      </c>
      <c r="E30" s="78" t="s">
        <v>60</v>
      </c>
      <c r="F30" s="78" t="s">
        <v>46</v>
      </c>
      <c r="G30" s="78" t="s">
        <v>47</v>
      </c>
      <c r="H30" s="78">
        <v>2021</v>
      </c>
      <c r="I30" s="99">
        <v>45565</v>
      </c>
      <c r="J30" s="99"/>
      <c r="K30" s="127">
        <v>0.11600000000000001</v>
      </c>
      <c r="L30" s="101">
        <v>1.18</v>
      </c>
      <c r="M30" s="103" t="s">
        <v>50</v>
      </c>
      <c r="N30" s="78" t="s">
        <v>48</v>
      </c>
      <c r="O30" s="78" t="s">
        <v>267</v>
      </c>
      <c r="P30" s="129">
        <v>2750</v>
      </c>
      <c r="Q30" s="78" t="s">
        <v>53</v>
      </c>
      <c r="R30" s="102" t="b">
        <v>1</v>
      </c>
      <c r="S30"/>
    </row>
    <row r="31" spans="1:23" ht="15" thickBot="1" x14ac:dyDescent="0.4">
      <c r="A31" s="78">
        <v>20509</v>
      </c>
      <c r="B31" s="78">
        <v>104321</v>
      </c>
      <c r="C31" s="28" t="s">
        <v>223</v>
      </c>
      <c r="D31" s="28" t="s">
        <v>224</v>
      </c>
      <c r="E31" s="78" t="s">
        <v>75</v>
      </c>
      <c r="F31" s="78" t="s">
        <v>46</v>
      </c>
      <c r="G31" s="78" t="s">
        <v>47</v>
      </c>
      <c r="H31" s="78">
        <v>2022</v>
      </c>
      <c r="I31" s="99">
        <v>45565</v>
      </c>
      <c r="J31" s="99" t="s">
        <v>52</v>
      </c>
      <c r="K31" s="127">
        <v>0.113</v>
      </c>
      <c r="L31" s="101" t="s">
        <v>58</v>
      </c>
      <c r="M31" s="103" t="s">
        <v>74</v>
      </c>
      <c r="N31" s="78" t="s">
        <v>48</v>
      </c>
      <c r="O31" s="78" t="s">
        <v>267</v>
      </c>
      <c r="P31" s="129">
        <v>915</v>
      </c>
      <c r="Q31" s="78" t="s">
        <v>49</v>
      </c>
      <c r="R31" s="102" t="b">
        <v>1</v>
      </c>
      <c r="S31"/>
    </row>
    <row r="32" spans="1:23" ht="15" thickBot="1" x14ac:dyDescent="0.4">
      <c r="A32" s="78"/>
      <c r="B32" s="78">
        <v>142481</v>
      </c>
      <c r="C32" s="28" t="s">
        <v>127</v>
      </c>
      <c r="D32" s="28" t="s">
        <v>169</v>
      </c>
      <c r="E32" s="78" t="s">
        <v>75</v>
      </c>
      <c r="F32" s="78" t="s">
        <v>46</v>
      </c>
      <c r="G32" s="78" t="s">
        <v>47</v>
      </c>
      <c r="H32" s="78">
        <v>2022</v>
      </c>
      <c r="I32" s="99">
        <v>45565</v>
      </c>
      <c r="J32" s="99" t="s">
        <v>52</v>
      </c>
      <c r="K32" s="127">
        <v>0.111890726</v>
      </c>
      <c r="L32" s="101">
        <v>1.2759741</v>
      </c>
      <c r="M32" s="103" t="s">
        <v>170</v>
      </c>
      <c r="N32" s="78" t="s">
        <v>48</v>
      </c>
      <c r="O32" s="78" t="s">
        <v>267</v>
      </c>
      <c r="P32" s="129">
        <v>1000</v>
      </c>
      <c r="Q32" s="78" t="s">
        <v>49</v>
      </c>
      <c r="R32" s="102" t="b">
        <v>1</v>
      </c>
      <c r="S32"/>
    </row>
    <row r="33" spans="1:19" ht="15" thickBot="1" x14ac:dyDescent="0.4">
      <c r="A33" s="78" t="s">
        <v>287</v>
      </c>
      <c r="B33" s="78">
        <v>148705</v>
      </c>
      <c r="C33" s="28" t="s">
        <v>291</v>
      </c>
      <c r="D33" s="28" t="s">
        <v>292</v>
      </c>
      <c r="E33" s="78" t="s">
        <v>75</v>
      </c>
      <c r="F33" s="78" t="s">
        <v>46</v>
      </c>
      <c r="G33" s="78" t="s">
        <v>47</v>
      </c>
      <c r="H33" s="78">
        <v>2021</v>
      </c>
      <c r="I33" s="99">
        <v>45473</v>
      </c>
      <c r="J33" s="99" t="s">
        <v>173</v>
      </c>
      <c r="K33" s="127">
        <v>0.1067</v>
      </c>
      <c r="L33" s="101" t="s">
        <v>58</v>
      </c>
      <c r="M33" s="103" t="s">
        <v>50</v>
      </c>
      <c r="N33" s="78" t="s">
        <v>48</v>
      </c>
      <c r="O33" s="78" t="s">
        <v>267</v>
      </c>
      <c r="P33" s="129">
        <v>2000</v>
      </c>
      <c r="Q33" s="78" t="s">
        <v>49</v>
      </c>
      <c r="R33" s="102" t="b">
        <v>1</v>
      </c>
      <c r="S33"/>
    </row>
    <row r="34" spans="1:19" ht="15" thickBot="1" x14ac:dyDescent="0.4">
      <c r="A34" s="78"/>
      <c r="B34" s="78">
        <v>138011</v>
      </c>
      <c r="C34" s="28" t="s">
        <v>243</v>
      </c>
      <c r="D34" s="28" t="s">
        <v>244</v>
      </c>
      <c r="E34" s="78" t="s">
        <v>75</v>
      </c>
      <c r="F34" s="78" t="s">
        <v>46</v>
      </c>
      <c r="G34" s="78" t="s">
        <v>47</v>
      </c>
      <c r="H34" s="78">
        <v>2021</v>
      </c>
      <c r="I34" s="99">
        <v>45565</v>
      </c>
      <c r="J34" s="99" t="s">
        <v>52</v>
      </c>
      <c r="K34" s="127">
        <v>0.105</v>
      </c>
      <c r="L34" s="101">
        <v>1.0275000000000001</v>
      </c>
      <c r="M34" s="103" t="s">
        <v>170</v>
      </c>
      <c r="N34" s="78" t="s">
        <v>48</v>
      </c>
      <c r="O34" s="78" t="s">
        <v>267</v>
      </c>
      <c r="P34" s="129">
        <v>362</v>
      </c>
      <c r="Q34" s="78" t="s">
        <v>49</v>
      </c>
      <c r="R34" s="102" t="b">
        <v>1</v>
      </c>
      <c r="S34"/>
    </row>
    <row r="35" spans="1:19" ht="15" thickBot="1" x14ac:dyDescent="0.4">
      <c r="A35" s="78">
        <v>21950</v>
      </c>
      <c r="B35" s="78">
        <v>178043</v>
      </c>
      <c r="C35" s="28" t="s">
        <v>217</v>
      </c>
      <c r="D35" s="28" t="s">
        <v>218</v>
      </c>
      <c r="E35" s="78" t="s">
        <v>75</v>
      </c>
      <c r="F35" s="78" t="s">
        <v>46</v>
      </c>
      <c r="G35" s="78" t="s">
        <v>47</v>
      </c>
      <c r="H35" s="78">
        <v>2022</v>
      </c>
      <c r="I35" s="99">
        <v>45473</v>
      </c>
      <c r="J35" s="99" t="s">
        <v>52</v>
      </c>
      <c r="K35" s="127">
        <v>0.1045</v>
      </c>
      <c r="L35" s="101">
        <v>1.070519</v>
      </c>
      <c r="M35" s="103" t="s">
        <v>50</v>
      </c>
      <c r="N35" s="78" t="s">
        <v>48</v>
      </c>
      <c r="O35" s="78" t="s">
        <v>267</v>
      </c>
      <c r="P35" s="129">
        <v>539</v>
      </c>
      <c r="Q35" s="78" t="s">
        <v>49</v>
      </c>
      <c r="R35" s="102" t="b">
        <v>1</v>
      </c>
      <c r="S35"/>
    </row>
    <row r="36" spans="1:19" ht="15" thickBot="1" x14ac:dyDescent="0.4">
      <c r="A36" s="78"/>
      <c r="B36" s="78">
        <v>141738</v>
      </c>
      <c r="C36" s="28" t="s">
        <v>279</v>
      </c>
      <c r="D36" s="28" t="s">
        <v>280</v>
      </c>
      <c r="E36" s="78" t="s">
        <v>75</v>
      </c>
      <c r="F36" s="78" t="s">
        <v>46</v>
      </c>
      <c r="G36" s="78" t="s">
        <v>47</v>
      </c>
      <c r="H36" s="78">
        <v>2021</v>
      </c>
      <c r="I36" s="99">
        <v>45473</v>
      </c>
      <c r="J36" s="99"/>
      <c r="K36" s="127">
        <v>0.10299999999999999</v>
      </c>
      <c r="L36" s="101">
        <v>1.7</v>
      </c>
      <c r="M36" s="103" t="s">
        <v>71</v>
      </c>
      <c r="N36" s="78" t="s">
        <v>48</v>
      </c>
      <c r="O36" s="78" t="s">
        <v>267</v>
      </c>
      <c r="P36" s="129">
        <v>781</v>
      </c>
      <c r="Q36" s="78" t="s">
        <v>53</v>
      </c>
      <c r="R36" s="102" t="b">
        <v>1</v>
      </c>
      <c r="S36"/>
    </row>
    <row r="37" spans="1:19" ht="15" thickBot="1" x14ac:dyDescent="0.4">
      <c r="A37" s="78">
        <v>21501</v>
      </c>
      <c r="B37" s="78"/>
      <c r="C37" s="28" t="s">
        <v>215</v>
      </c>
      <c r="D37" s="28" t="s">
        <v>227</v>
      </c>
      <c r="E37" s="78" t="s">
        <v>75</v>
      </c>
      <c r="F37" s="78" t="s">
        <v>46</v>
      </c>
      <c r="G37" s="78" t="s">
        <v>47</v>
      </c>
      <c r="H37" s="78">
        <v>2021</v>
      </c>
      <c r="I37" s="99">
        <v>45473</v>
      </c>
      <c r="J37" s="99" t="s">
        <v>52</v>
      </c>
      <c r="K37" s="127">
        <v>0.1</v>
      </c>
      <c r="L37" s="101">
        <v>1.2</v>
      </c>
      <c r="M37" s="103" t="s">
        <v>71</v>
      </c>
      <c r="N37" s="78" t="s">
        <v>48</v>
      </c>
      <c r="O37" s="78" t="s">
        <v>267</v>
      </c>
      <c r="P37" s="129">
        <v>190</v>
      </c>
      <c r="Q37" s="78" t="s">
        <v>49</v>
      </c>
      <c r="R37" s="102" t="b">
        <v>1</v>
      </c>
      <c r="S37"/>
    </row>
    <row r="38" spans="1:19" ht="15" thickBot="1" x14ac:dyDescent="0.4">
      <c r="A38" s="78"/>
      <c r="B38" s="78">
        <v>134576</v>
      </c>
      <c r="C38" s="28" t="s">
        <v>95</v>
      </c>
      <c r="D38" s="28" t="s">
        <v>96</v>
      </c>
      <c r="E38" s="78" t="s">
        <v>75</v>
      </c>
      <c r="F38" s="78" t="s">
        <v>46</v>
      </c>
      <c r="G38" s="78" t="s">
        <v>47</v>
      </c>
      <c r="H38" s="78">
        <v>2021</v>
      </c>
      <c r="I38" s="99">
        <v>45565</v>
      </c>
      <c r="J38" s="99"/>
      <c r="K38" s="127">
        <v>9.9400000000000002E-2</v>
      </c>
      <c r="L38" s="101">
        <v>1.2485999999999999</v>
      </c>
      <c r="M38" s="103" t="s">
        <v>74</v>
      </c>
      <c r="N38" s="78" t="s">
        <v>48</v>
      </c>
      <c r="O38" s="78" t="s">
        <v>267</v>
      </c>
      <c r="P38" s="129">
        <v>2300</v>
      </c>
      <c r="Q38" s="78" t="s">
        <v>268</v>
      </c>
      <c r="R38" s="102" t="b">
        <v>1</v>
      </c>
      <c r="S38"/>
    </row>
    <row r="39" spans="1:19" ht="15" thickBot="1" x14ac:dyDescent="0.4">
      <c r="A39" s="78">
        <v>20497</v>
      </c>
      <c r="B39" s="78">
        <v>110176</v>
      </c>
      <c r="C39" s="28" t="s">
        <v>142</v>
      </c>
      <c r="D39" s="28" t="s">
        <v>143</v>
      </c>
      <c r="E39" s="78" t="s">
        <v>75</v>
      </c>
      <c r="F39" s="78" t="s">
        <v>46</v>
      </c>
      <c r="G39" s="78" t="s">
        <v>47</v>
      </c>
      <c r="H39" s="78">
        <v>2022</v>
      </c>
      <c r="I39" s="99">
        <v>45565</v>
      </c>
      <c r="J39" s="99"/>
      <c r="K39" s="127">
        <v>9.7799999999999998E-2</v>
      </c>
      <c r="L39" s="101">
        <v>1.1647000000000001</v>
      </c>
      <c r="M39" s="103" t="s">
        <v>74</v>
      </c>
      <c r="N39" s="78" t="s">
        <v>48</v>
      </c>
      <c r="O39" s="78" t="s">
        <v>267</v>
      </c>
      <c r="P39" s="129">
        <v>524</v>
      </c>
      <c r="Q39" s="78" t="s">
        <v>268</v>
      </c>
      <c r="R39" s="102" t="b">
        <v>1</v>
      </c>
      <c r="S39"/>
    </row>
    <row r="40" spans="1:19" ht="15" thickBot="1" x14ac:dyDescent="0.4">
      <c r="A40" s="78">
        <v>21591</v>
      </c>
      <c r="B40" s="78">
        <v>143715</v>
      </c>
      <c r="C40" s="28" t="s">
        <v>284</v>
      </c>
      <c r="D40" s="28" t="s">
        <v>285</v>
      </c>
      <c r="E40" s="78" t="s">
        <v>60</v>
      </c>
      <c r="F40" s="78" t="s">
        <v>46</v>
      </c>
      <c r="G40" s="78" t="s">
        <v>47</v>
      </c>
      <c r="H40" s="78">
        <v>2022</v>
      </c>
      <c r="I40" s="99">
        <v>45473</v>
      </c>
      <c r="J40" s="99" t="s">
        <v>52</v>
      </c>
      <c r="K40" s="127">
        <v>9.4200000000000006E-2</v>
      </c>
      <c r="L40" s="101">
        <v>1.160161</v>
      </c>
      <c r="M40" s="103" t="s">
        <v>50</v>
      </c>
      <c r="N40" s="78" t="s">
        <v>48</v>
      </c>
      <c r="O40" s="78" t="s">
        <v>267</v>
      </c>
      <c r="P40" s="129">
        <v>500</v>
      </c>
      <c r="Q40" s="78" t="s">
        <v>49</v>
      </c>
      <c r="R40" s="102" t="b">
        <v>1</v>
      </c>
      <c r="S40"/>
    </row>
    <row r="41" spans="1:19" ht="15" thickBot="1" x14ac:dyDescent="0.4">
      <c r="A41" s="78">
        <v>23146</v>
      </c>
      <c r="B41" s="78">
        <v>128798</v>
      </c>
      <c r="C41" s="28" t="s">
        <v>97</v>
      </c>
      <c r="D41" s="28" t="s">
        <v>98</v>
      </c>
      <c r="E41" s="78" t="s">
        <v>75</v>
      </c>
      <c r="F41" s="78" t="s">
        <v>46</v>
      </c>
      <c r="G41" s="78" t="s">
        <v>47</v>
      </c>
      <c r="H41" s="78">
        <v>2021</v>
      </c>
      <c r="I41" s="99">
        <v>45565</v>
      </c>
      <c r="J41" s="99"/>
      <c r="K41" s="127">
        <v>0.09</v>
      </c>
      <c r="L41" s="101">
        <v>1.2</v>
      </c>
      <c r="M41" s="103" t="s">
        <v>50</v>
      </c>
      <c r="N41" s="78" t="s">
        <v>48</v>
      </c>
      <c r="O41" s="78" t="s">
        <v>267</v>
      </c>
      <c r="P41" s="129">
        <v>413</v>
      </c>
      <c r="Q41" s="78" t="s">
        <v>53</v>
      </c>
      <c r="R41" s="102" t="b">
        <v>1</v>
      </c>
      <c r="S41"/>
    </row>
    <row r="42" spans="1:19" ht="15" thickBot="1" x14ac:dyDescent="0.4">
      <c r="A42" s="78">
        <v>20506</v>
      </c>
      <c r="B42" s="78">
        <v>114804</v>
      </c>
      <c r="C42" s="28" t="s">
        <v>56</v>
      </c>
      <c r="D42" s="28" t="s">
        <v>222</v>
      </c>
      <c r="E42" s="78" t="s">
        <v>75</v>
      </c>
      <c r="F42" s="78" t="s">
        <v>46</v>
      </c>
      <c r="G42" s="78" t="s">
        <v>47</v>
      </c>
      <c r="H42" s="78">
        <v>2021</v>
      </c>
      <c r="I42" s="99">
        <v>45565</v>
      </c>
      <c r="J42" s="99" t="s">
        <v>52</v>
      </c>
      <c r="K42" s="127">
        <v>8.6999999999999994E-2</v>
      </c>
      <c r="L42" s="101">
        <v>1.1150586</v>
      </c>
      <c r="M42" s="103" t="s">
        <v>50</v>
      </c>
      <c r="N42" s="78" t="s">
        <v>48</v>
      </c>
      <c r="O42" s="78" t="s">
        <v>267</v>
      </c>
      <c r="P42" s="129">
        <v>1800</v>
      </c>
      <c r="Q42" s="78" t="s">
        <v>49</v>
      </c>
      <c r="R42" s="102" t="b">
        <v>1</v>
      </c>
      <c r="S42"/>
    </row>
    <row r="43" spans="1:19" ht="15" thickBot="1" x14ac:dyDescent="0.4">
      <c r="A43" s="78"/>
      <c r="B43" s="78">
        <v>131840</v>
      </c>
      <c r="C43" s="28" t="s">
        <v>92</v>
      </c>
      <c r="D43" s="28" t="s">
        <v>93</v>
      </c>
      <c r="E43" s="78" t="s">
        <v>60</v>
      </c>
      <c r="F43" s="78" t="s">
        <v>46</v>
      </c>
      <c r="G43" s="78" t="s">
        <v>47</v>
      </c>
      <c r="H43" s="78">
        <v>2021</v>
      </c>
      <c r="I43" s="99">
        <v>45565</v>
      </c>
      <c r="J43" s="99"/>
      <c r="K43" s="127">
        <v>8.5999999999999993E-2</v>
      </c>
      <c r="L43" s="101">
        <v>1.07</v>
      </c>
      <c r="M43" s="103" t="s">
        <v>82</v>
      </c>
      <c r="N43" s="78" t="s">
        <v>48</v>
      </c>
      <c r="O43" s="78" t="s">
        <v>267</v>
      </c>
      <c r="P43" s="129">
        <v>533</v>
      </c>
      <c r="Q43" s="78" t="s">
        <v>53</v>
      </c>
      <c r="R43" s="102" t="b">
        <v>1</v>
      </c>
      <c r="S43"/>
    </row>
    <row r="44" spans="1:19" ht="15" thickBot="1" x14ac:dyDescent="0.4">
      <c r="A44" s="78">
        <v>20436</v>
      </c>
      <c r="B44" s="78">
        <v>124359</v>
      </c>
      <c r="C44" s="28" t="s">
        <v>55</v>
      </c>
      <c r="D44" s="28" t="s">
        <v>273</v>
      </c>
      <c r="E44" s="78" t="s">
        <v>60</v>
      </c>
      <c r="F44" s="78" t="s">
        <v>46</v>
      </c>
      <c r="G44" s="78" t="s">
        <v>47</v>
      </c>
      <c r="H44" s="78">
        <v>2021</v>
      </c>
      <c r="I44" s="99">
        <v>45565</v>
      </c>
      <c r="J44" s="99"/>
      <c r="K44" s="127">
        <v>8.5299999999999987E-2</v>
      </c>
      <c r="L44" s="101">
        <v>1.1599999999999999</v>
      </c>
      <c r="M44" s="103" t="s">
        <v>50</v>
      </c>
      <c r="N44" s="78" t="s">
        <v>48</v>
      </c>
      <c r="O44" s="78" t="s">
        <v>267</v>
      </c>
      <c r="P44" s="129">
        <v>1800</v>
      </c>
      <c r="Q44" s="78" t="s">
        <v>53</v>
      </c>
      <c r="R44" s="102" t="b">
        <v>1</v>
      </c>
      <c r="S44"/>
    </row>
    <row r="45" spans="1:19" ht="15" thickBot="1" x14ac:dyDescent="0.4">
      <c r="A45" s="78">
        <v>20677</v>
      </c>
      <c r="B45" s="78">
        <v>130479</v>
      </c>
      <c r="C45" s="28" t="s">
        <v>293</v>
      </c>
      <c r="D45" s="28" t="s">
        <v>294</v>
      </c>
      <c r="E45" s="78" t="s">
        <v>75</v>
      </c>
      <c r="F45" s="78" t="s">
        <v>46</v>
      </c>
      <c r="G45" s="78" t="s">
        <v>47</v>
      </c>
      <c r="H45" s="78">
        <v>2021</v>
      </c>
      <c r="I45" s="99">
        <v>45565</v>
      </c>
      <c r="J45" s="99" t="s">
        <v>173</v>
      </c>
      <c r="K45" s="127">
        <v>8.1000000000000003E-2</v>
      </c>
      <c r="L45" s="101" t="s">
        <v>58</v>
      </c>
      <c r="M45" s="103" t="s">
        <v>50</v>
      </c>
      <c r="N45" s="78" t="s">
        <v>48</v>
      </c>
      <c r="O45" s="78" t="s">
        <v>267</v>
      </c>
      <c r="P45" s="129">
        <v>200</v>
      </c>
      <c r="Q45" s="78" t="s">
        <v>49</v>
      </c>
      <c r="R45" s="102" t="b">
        <v>1</v>
      </c>
      <c r="S45"/>
    </row>
    <row r="46" spans="1:19" ht="15" thickBot="1" x14ac:dyDescent="0.4">
      <c r="A46" s="78"/>
      <c r="B46" s="78">
        <v>126517</v>
      </c>
      <c r="C46" s="28" t="s">
        <v>225</v>
      </c>
      <c r="D46" s="28" t="s">
        <v>226</v>
      </c>
      <c r="E46" s="78" t="s">
        <v>75</v>
      </c>
      <c r="F46" s="78" t="s">
        <v>46</v>
      </c>
      <c r="G46" s="78" t="s">
        <v>47</v>
      </c>
      <c r="H46" s="78">
        <v>2022</v>
      </c>
      <c r="I46" s="99">
        <v>45382</v>
      </c>
      <c r="J46" s="99" t="s">
        <v>52</v>
      </c>
      <c r="K46" s="127">
        <v>8.0242609999999992E-2</v>
      </c>
      <c r="L46" s="101">
        <v>1.0575696000000001</v>
      </c>
      <c r="M46" s="103" t="s">
        <v>50</v>
      </c>
      <c r="N46" s="78" t="s">
        <v>48</v>
      </c>
      <c r="O46" s="78" t="s">
        <v>267</v>
      </c>
      <c r="P46" s="129">
        <v>650</v>
      </c>
      <c r="Q46" s="78" t="s">
        <v>49</v>
      </c>
      <c r="R46" s="102" t="b">
        <v>1</v>
      </c>
      <c r="S46"/>
    </row>
    <row r="47" spans="1:19" ht="15" thickBot="1" x14ac:dyDescent="0.4">
      <c r="A47" s="78"/>
      <c r="B47" s="78">
        <v>144634</v>
      </c>
      <c r="C47" s="28" t="s">
        <v>229</v>
      </c>
      <c r="D47" s="28" t="s">
        <v>230</v>
      </c>
      <c r="E47" s="78" t="s">
        <v>75</v>
      </c>
      <c r="F47" s="78" t="s">
        <v>46</v>
      </c>
      <c r="G47" s="78" t="s">
        <v>47</v>
      </c>
      <c r="H47" s="78">
        <v>2021</v>
      </c>
      <c r="I47" s="99">
        <v>45473</v>
      </c>
      <c r="J47" s="99" t="s">
        <v>179</v>
      </c>
      <c r="K47" s="127">
        <v>7.8700000000000006E-2</v>
      </c>
      <c r="L47" s="101">
        <v>1.3970205</v>
      </c>
      <c r="M47" s="103" t="s">
        <v>50</v>
      </c>
      <c r="N47" s="78" t="s">
        <v>48</v>
      </c>
      <c r="O47" s="78" t="s">
        <v>267</v>
      </c>
      <c r="P47" s="129">
        <v>300</v>
      </c>
      <c r="Q47" s="78" t="s">
        <v>49</v>
      </c>
      <c r="R47" s="102" t="b">
        <v>1</v>
      </c>
      <c r="S47"/>
    </row>
    <row r="48" spans="1:19" ht="15" thickBot="1" x14ac:dyDescent="0.4">
      <c r="A48" s="78"/>
      <c r="B48" s="78">
        <v>103373</v>
      </c>
      <c r="C48" s="28" t="s">
        <v>51</v>
      </c>
      <c r="D48" s="28" t="s">
        <v>91</v>
      </c>
      <c r="E48" s="78" t="s">
        <v>60</v>
      </c>
      <c r="F48" s="78" t="s">
        <v>46</v>
      </c>
      <c r="G48" s="78" t="s">
        <v>47</v>
      </c>
      <c r="H48" s="78">
        <v>2021</v>
      </c>
      <c r="I48" s="99">
        <v>45565</v>
      </c>
      <c r="J48" s="99"/>
      <c r="K48" s="127">
        <v>7.0000000000000007E-2</v>
      </c>
      <c r="L48" s="101" t="s">
        <v>58</v>
      </c>
      <c r="M48" s="103" t="s">
        <v>50</v>
      </c>
      <c r="N48" s="78" t="s">
        <v>48</v>
      </c>
      <c r="O48" s="78" t="s">
        <v>267</v>
      </c>
      <c r="P48" s="129">
        <v>1200</v>
      </c>
      <c r="Q48" s="78" t="s">
        <v>53</v>
      </c>
      <c r="R48" s="102" t="b">
        <v>1</v>
      </c>
      <c r="S48"/>
    </row>
    <row r="49" spans="1:19" ht="15" thickBot="1" x14ac:dyDescent="0.4">
      <c r="A49" s="78">
        <v>20434</v>
      </c>
      <c r="B49" s="78">
        <v>112443</v>
      </c>
      <c r="C49" s="28" t="s">
        <v>250</v>
      </c>
      <c r="D49" s="28" t="s">
        <v>251</v>
      </c>
      <c r="E49" s="78" t="s">
        <v>75</v>
      </c>
      <c r="F49" s="78" t="s">
        <v>46</v>
      </c>
      <c r="G49" s="78" t="s">
        <v>47</v>
      </c>
      <c r="H49" s="78">
        <v>2021</v>
      </c>
      <c r="I49" s="99">
        <v>45565</v>
      </c>
      <c r="J49" s="99" t="s">
        <v>52</v>
      </c>
      <c r="K49" s="127">
        <v>6.7000000000000004E-2</v>
      </c>
      <c r="L49" s="101">
        <v>1.1599999999999999</v>
      </c>
      <c r="M49" s="103" t="s">
        <v>50</v>
      </c>
      <c r="N49" s="78" t="s">
        <v>48</v>
      </c>
      <c r="O49" s="78" t="s">
        <v>267</v>
      </c>
      <c r="P49" s="129">
        <v>1006.8</v>
      </c>
      <c r="Q49" s="78" t="s">
        <v>49</v>
      </c>
      <c r="R49" s="102" t="b">
        <v>1</v>
      </c>
      <c r="S49"/>
    </row>
    <row r="50" spans="1:19" ht="15" thickBot="1" x14ac:dyDescent="0.4">
      <c r="A50" s="78"/>
      <c r="B50" s="78">
        <v>133486</v>
      </c>
      <c r="C50" s="28" t="s">
        <v>67</v>
      </c>
      <c r="D50" s="28" t="s">
        <v>157</v>
      </c>
      <c r="E50" s="78" t="s">
        <v>60</v>
      </c>
      <c r="F50" s="78" t="s">
        <v>46</v>
      </c>
      <c r="G50" s="78" t="s">
        <v>47</v>
      </c>
      <c r="H50" s="78">
        <v>2021</v>
      </c>
      <c r="I50" s="99">
        <v>45565</v>
      </c>
      <c r="J50" s="99"/>
      <c r="K50" s="127">
        <v>6.6699999999999995E-2</v>
      </c>
      <c r="L50" s="101">
        <v>1.2195</v>
      </c>
      <c r="M50" s="103" t="s">
        <v>50</v>
      </c>
      <c r="N50" s="78" t="s">
        <v>48</v>
      </c>
      <c r="O50" s="78" t="s">
        <v>267</v>
      </c>
      <c r="P50" s="129">
        <v>569</v>
      </c>
      <c r="Q50" s="78" t="s">
        <v>268</v>
      </c>
      <c r="R50" s="102" t="b">
        <v>1</v>
      </c>
      <c r="S50"/>
    </row>
    <row r="51" spans="1:19" ht="15" thickBot="1" x14ac:dyDescent="0.4">
      <c r="A51" s="78">
        <v>21840</v>
      </c>
      <c r="B51" s="78"/>
      <c r="C51" s="28" t="s">
        <v>54</v>
      </c>
      <c r="D51" s="28" t="s">
        <v>228</v>
      </c>
      <c r="E51" s="78" t="s">
        <v>75</v>
      </c>
      <c r="F51" s="78" t="s">
        <v>46</v>
      </c>
      <c r="G51" s="78" t="s">
        <v>47</v>
      </c>
      <c r="H51" s="78">
        <v>2022</v>
      </c>
      <c r="I51" s="99">
        <v>45565</v>
      </c>
      <c r="J51" s="99" t="s">
        <v>52</v>
      </c>
      <c r="K51" s="127">
        <v>6.0354215000000003E-2</v>
      </c>
      <c r="L51" s="101">
        <v>1.1005476000000001</v>
      </c>
      <c r="M51" s="103" t="s">
        <v>50</v>
      </c>
      <c r="N51" s="78" t="s">
        <v>48</v>
      </c>
      <c r="O51" s="78" t="s">
        <v>267</v>
      </c>
      <c r="P51" s="129">
        <v>2700</v>
      </c>
      <c r="Q51" s="78" t="s">
        <v>49</v>
      </c>
      <c r="R51" s="102" t="b">
        <v>1</v>
      </c>
      <c r="S51"/>
    </row>
    <row r="52" spans="1:19" ht="15" thickBot="1" x14ac:dyDescent="0.4">
      <c r="A52" s="78"/>
      <c r="B52" s="78">
        <v>143461</v>
      </c>
      <c r="C52" s="28" t="s">
        <v>232</v>
      </c>
      <c r="D52" s="28" t="s">
        <v>299</v>
      </c>
      <c r="E52" s="78" t="s">
        <v>75</v>
      </c>
      <c r="F52" s="78" t="s">
        <v>46</v>
      </c>
      <c r="G52" s="78" t="s">
        <v>47</v>
      </c>
      <c r="H52" s="78">
        <v>2021</v>
      </c>
      <c r="I52" s="99">
        <v>45565</v>
      </c>
      <c r="J52" s="99" t="s">
        <v>52</v>
      </c>
      <c r="K52" s="127">
        <v>0.06</v>
      </c>
      <c r="L52" s="101">
        <v>1.1499999999999999</v>
      </c>
      <c r="M52" s="103" t="s">
        <v>71</v>
      </c>
      <c r="N52" s="78" t="s">
        <v>48</v>
      </c>
      <c r="O52" s="78" t="s">
        <v>267</v>
      </c>
      <c r="P52" s="129">
        <v>250</v>
      </c>
      <c r="Q52" s="78" t="s">
        <v>49</v>
      </c>
      <c r="R52" s="102" t="b">
        <v>1</v>
      </c>
      <c r="S52"/>
    </row>
    <row r="53" spans="1:19" ht="15" thickBot="1" x14ac:dyDescent="0.4">
      <c r="A53" s="78"/>
      <c r="B53" s="78">
        <v>130660</v>
      </c>
      <c r="C53" s="28" t="s">
        <v>90</v>
      </c>
      <c r="D53" s="28" t="s">
        <v>174</v>
      </c>
      <c r="E53" s="78" t="s">
        <v>60</v>
      </c>
      <c r="F53" s="78" t="s">
        <v>46</v>
      </c>
      <c r="G53" s="78" t="s">
        <v>47</v>
      </c>
      <c r="H53" s="78">
        <v>2022</v>
      </c>
      <c r="I53" s="99">
        <v>45473</v>
      </c>
      <c r="J53" s="99" t="s">
        <v>52</v>
      </c>
      <c r="K53" s="127">
        <v>5.9525839999999997E-2</v>
      </c>
      <c r="L53" s="101">
        <v>1.0959878000000001</v>
      </c>
      <c r="M53" s="103" t="s">
        <v>50</v>
      </c>
      <c r="N53" s="78" t="s">
        <v>48</v>
      </c>
      <c r="O53" s="78" t="s">
        <v>267</v>
      </c>
      <c r="P53" s="129">
        <v>750</v>
      </c>
      <c r="Q53" s="78" t="s">
        <v>49</v>
      </c>
      <c r="R53" s="102" t="b">
        <v>1</v>
      </c>
      <c r="S53"/>
    </row>
    <row r="54" spans="1:19" ht="15" thickBot="1" x14ac:dyDescent="0.4">
      <c r="A54" s="78"/>
      <c r="B54" s="78">
        <v>136344</v>
      </c>
      <c r="C54" s="28" t="s">
        <v>277</v>
      </c>
      <c r="D54" s="28" t="s">
        <v>278</v>
      </c>
      <c r="E54" s="78" t="s">
        <v>60</v>
      </c>
      <c r="F54" s="78" t="s">
        <v>46</v>
      </c>
      <c r="G54" s="78" t="s">
        <v>47</v>
      </c>
      <c r="H54" s="78">
        <v>2021</v>
      </c>
      <c r="I54" s="99">
        <v>45565</v>
      </c>
      <c r="J54" s="99"/>
      <c r="K54" s="127">
        <v>5.8999999999999997E-2</v>
      </c>
      <c r="L54" s="101">
        <v>1.1000000000000001</v>
      </c>
      <c r="M54" s="103" t="s">
        <v>50</v>
      </c>
      <c r="N54" s="78" t="s">
        <v>48</v>
      </c>
      <c r="O54" s="78" t="s">
        <v>267</v>
      </c>
      <c r="P54" s="129">
        <v>281.2</v>
      </c>
      <c r="Q54" s="78" t="s">
        <v>53</v>
      </c>
      <c r="R54" s="102" t="b">
        <v>1</v>
      </c>
      <c r="S54"/>
    </row>
    <row r="55" spans="1:19" ht="15" thickBot="1" x14ac:dyDescent="0.4">
      <c r="A55" s="78">
        <v>21142</v>
      </c>
      <c r="B55" s="78"/>
      <c r="C55" s="28" t="s">
        <v>155</v>
      </c>
      <c r="D55" s="28" t="s">
        <v>156</v>
      </c>
      <c r="E55" s="78" t="s">
        <v>75</v>
      </c>
      <c r="F55" s="78" t="s">
        <v>46</v>
      </c>
      <c r="G55" s="78" t="s">
        <v>47</v>
      </c>
      <c r="H55" s="78">
        <v>2022</v>
      </c>
      <c r="I55" s="99">
        <v>45382</v>
      </c>
      <c r="J55" s="99"/>
      <c r="K55" s="127">
        <v>5.4915830492973328E-2</v>
      </c>
      <c r="L55" s="101">
        <v>1.0990159609815575</v>
      </c>
      <c r="M55" s="103" t="s">
        <v>71</v>
      </c>
      <c r="N55" s="78" t="s">
        <v>48</v>
      </c>
      <c r="O55" s="78" t="s">
        <v>267</v>
      </c>
      <c r="P55" s="129">
        <v>400</v>
      </c>
      <c r="Q55" s="78" t="s">
        <v>53</v>
      </c>
      <c r="R55" s="102" t="b">
        <v>1</v>
      </c>
      <c r="S55"/>
    </row>
    <row r="56" spans="1:19" ht="15" thickBot="1" x14ac:dyDescent="0.4">
      <c r="A56" s="78">
        <v>21836</v>
      </c>
      <c r="B56" s="78"/>
      <c r="C56" s="28" t="s">
        <v>184</v>
      </c>
      <c r="D56" s="28" t="s">
        <v>185</v>
      </c>
      <c r="E56" s="78" t="s">
        <v>75</v>
      </c>
      <c r="F56" s="78" t="s">
        <v>46</v>
      </c>
      <c r="G56" s="78" t="s">
        <v>47</v>
      </c>
      <c r="H56" s="78">
        <v>2022</v>
      </c>
      <c r="I56" s="99">
        <v>45382</v>
      </c>
      <c r="J56" s="99" t="s">
        <v>179</v>
      </c>
      <c r="K56" s="127">
        <v>5.2999999999999999E-2</v>
      </c>
      <c r="L56" s="101">
        <v>1.0404807</v>
      </c>
      <c r="M56" s="103" t="s">
        <v>74</v>
      </c>
      <c r="N56" s="78" t="s">
        <v>48</v>
      </c>
      <c r="O56" s="78" t="s">
        <v>267</v>
      </c>
      <c r="P56" s="129">
        <v>400</v>
      </c>
      <c r="Q56" s="78" t="s">
        <v>49</v>
      </c>
      <c r="R56" s="102" t="b">
        <v>1</v>
      </c>
      <c r="S56"/>
    </row>
    <row r="57" spans="1:19" ht="15" thickBot="1" x14ac:dyDescent="0.4">
      <c r="A57" s="78"/>
      <c r="B57" s="78">
        <v>161098</v>
      </c>
      <c r="C57" s="28" t="s">
        <v>66</v>
      </c>
      <c r="D57" s="28" t="s">
        <v>122</v>
      </c>
      <c r="E57" s="78" t="s">
        <v>75</v>
      </c>
      <c r="F57" s="78" t="s">
        <v>46</v>
      </c>
      <c r="G57" s="78" t="s">
        <v>47</v>
      </c>
      <c r="H57" s="78">
        <v>2021</v>
      </c>
      <c r="I57" s="99">
        <v>45565</v>
      </c>
      <c r="J57" s="99"/>
      <c r="K57" s="127">
        <v>0.05</v>
      </c>
      <c r="L57" s="101">
        <v>1.1000000000000001</v>
      </c>
      <c r="M57" s="103" t="s">
        <v>276</v>
      </c>
      <c r="N57" s="78" t="s">
        <v>48</v>
      </c>
      <c r="O57" s="78" t="s">
        <v>267</v>
      </c>
      <c r="P57" s="129">
        <v>1000</v>
      </c>
      <c r="Q57" s="78" t="s">
        <v>53</v>
      </c>
      <c r="R57" s="102" t="b">
        <v>1</v>
      </c>
      <c r="S57"/>
    </row>
    <row r="58" spans="1:19" ht="15" thickBot="1" x14ac:dyDescent="0.4">
      <c r="A58" s="78">
        <v>21120</v>
      </c>
      <c r="B58" s="78">
        <v>122531</v>
      </c>
      <c r="C58" s="28" t="s">
        <v>62</v>
      </c>
      <c r="D58" s="28" t="s">
        <v>112</v>
      </c>
      <c r="E58" s="78" t="s">
        <v>60</v>
      </c>
      <c r="F58" s="78" t="s">
        <v>46</v>
      </c>
      <c r="G58" s="78" t="s">
        <v>47</v>
      </c>
      <c r="H58" s="78">
        <v>2021</v>
      </c>
      <c r="I58" s="99">
        <v>45565</v>
      </c>
      <c r="J58" s="99"/>
      <c r="K58" s="127">
        <v>4.7750231623649581E-2</v>
      </c>
      <c r="L58" s="101">
        <v>1.1257486471976401</v>
      </c>
      <c r="M58" s="103" t="s">
        <v>50</v>
      </c>
      <c r="N58" s="78" t="s">
        <v>48</v>
      </c>
      <c r="O58" s="78" t="s">
        <v>267</v>
      </c>
      <c r="P58" s="129">
        <v>2000</v>
      </c>
      <c r="Q58" s="78" t="s">
        <v>53</v>
      </c>
      <c r="R58" s="102" t="b">
        <v>1</v>
      </c>
      <c r="S58"/>
    </row>
    <row r="59" spans="1:19" ht="15" thickBot="1" x14ac:dyDescent="0.4">
      <c r="A59" s="78">
        <v>20779</v>
      </c>
      <c r="B59" s="78">
        <v>116628</v>
      </c>
      <c r="C59" s="28" t="s">
        <v>77</v>
      </c>
      <c r="D59" s="28" t="s">
        <v>165</v>
      </c>
      <c r="E59" s="78" t="s">
        <v>75</v>
      </c>
      <c r="F59" s="78" t="s">
        <v>46</v>
      </c>
      <c r="G59" s="78" t="s">
        <v>47</v>
      </c>
      <c r="H59" s="78">
        <v>2022</v>
      </c>
      <c r="I59" s="99">
        <v>45565</v>
      </c>
      <c r="J59" s="99" t="s">
        <v>152</v>
      </c>
      <c r="K59" s="127">
        <v>4.7139886999999998E-2</v>
      </c>
      <c r="L59" s="101">
        <v>1.1001033</v>
      </c>
      <c r="M59" s="103" t="s">
        <v>74</v>
      </c>
      <c r="N59" s="78" t="s">
        <v>48</v>
      </c>
      <c r="O59" s="78" t="s">
        <v>267</v>
      </c>
      <c r="P59" s="129">
        <v>500</v>
      </c>
      <c r="Q59" s="78" t="s">
        <v>49</v>
      </c>
      <c r="R59" s="102" t="b">
        <v>1</v>
      </c>
      <c r="S59"/>
    </row>
    <row r="60" spans="1:19" ht="15" thickBot="1" x14ac:dyDescent="0.4">
      <c r="A60" s="78">
        <v>22197</v>
      </c>
      <c r="B60" s="78">
        <v>147089</v>
      </c>
      <c r="C60" s="28" t="s">
        <v>177</v>
      </c>
      <c r="D60" s="28" t="s">
        <v>178</v>
      </c>
      <c r="E60" s="78" t="s">
        <v>75</v>
      </c>
      <c r="F60" s="78" t="s">
        <v>46</v>
      </c>
      <c r="G60" s="78" t="s">
        <v>47</v>
      </c>
      <c r="H60" s="78">
        <v>2021</v>
      </c>
      <c r="I60" s="99">
        <v>45382</v>
      </c>
      <c r="J60" s="99" t="s">
        <v>52</v>
      </c>
      <c r="K60" s="127">
        <v>4.4000000000000004E-2</v>
      </c>
      <c r="L60" s="101">
        <v>1.0815423</v>
      </c>
      <c r="M60" s="103" t="s">
        <v>124</v>
      </c>
      <c r="N60" s="78" t="s">
        <v>48</v>
      </c>
      <c r="O60" s="78" t="s">
        <v>267</v>
      </c>
      <c r="P60" s="129">
        <v>357</v>
      </c>
      <c r="Q60" s="78" t="s">
        <v>49</v>
      </c>
      <c r="R60" s="102" t="b">
        <v>1</v>
      </c>
      <c r="S60"/>
    </row>
    <row r="61" spans="1:19" ht="15" thickBot="1" x14ac:dyDescent="0.4">
      <c r="A61" s="78"/>
      <c r="B61" s="78">
        <v>122553</v>
      </c>
      <c r="C61" s="28" t="s">
        <v>163</v>
      </c>
      <c r="D61" s="28" t="s">
        <v>164</v>
      </c>
      <c r="E61" s="78" t="s">
        <v>75</v>
      </c>
      <c r="F61" s="78" t="s">
        <v>46</v>
      </c>
      <c r="G61" s="78" t="s">
        <v>47</v>
      </c>
      <c r="H61" s="78">
        <v>2021</v>
      </c>
      <c r="I61" s="99">
        <v>45473</v>
      </c>
      <c r="J61" s="99"/>
      <c r="K61" s="127">
        <v>4.2999999999999997E-2</v>
      </c>
      <c r="L61" s="101">
        <v>1.1000000000000001</v>
      </c>
      <c r="M61" s="103" t="s">
        <v>74</v>
      </c>
      <c r="N61" s="78" t="s">
        <v>48</v>
      </c>
      <c r="O61" s="78" t="s">
        <v>267</v>
      </c>
      <c r="P61" s="129">
        <v>840</v>
      </c>
      <c r="Q61" s="78" t="s">
        <v>53</v>
      </c>
      <c r="R61" s="102" t="b">
        <v>1</v>
      </c>
      <c r="S61"/>
    </row>
    <row r="62" spans="1:19" ht="15" thickBot="1" x14ac:dyDescent="0.4">
      <c r="A62" s="78">
        <v>22133</v>
      </c>
      <c r="B62" s="78">
        <v>137890</v>
      </c>
      <c r="C62" s="28" t="s">
        <v>76</v>
      </c>
      <c r="D62" s="28" t="s">
        <v>115</v>
      </c>
      <c r="E62" s="78" t="s">
        <v>60</v>
      </c>
      <c r="F62" s="78" t="s">
        <v>46</v>
      </c>
      <c r="G62" s="78" t="s">
        <v>47</v>
      </c>
      <c r="H62" s="78">
        <v>2022</v>
      </c>
      <c r="I62" s="99">
        <v>45565</v>
      </c>
      <c r="J62" s="99"/>
      <c r="K62" s="127">
        <v>3.5299999999999998E-2</v>
      </c>
      <c r="L62" s="101">
        <v>1.0565</v>
      </c>
      <c r="M62" s="103" t="s">
        <v>71</v>
      </c>
      <c r="N62" s="78" t="s">
        <v>48</v>
      </c>
      <c r="O62" s="78" t="s">
        <v>267</v>
      </c>
      <c r="P62" s="129">
        <v>700</v>
      </c>
      <c r="Q62" s="78" t="s">
        <v>268</v>
      </c>
      <c r="R62" s="102" t="b">
        <v>1</v>
      </c>
      <c r="S62"/>
    </row>
    <row r="63" spans="1:19" ht="15" thickBot="1" x14ac:dyDescent="0.4">
      <c r="A63" s="78">
        <v>20981</v>
      </c>
      <c r="B63" s="78">
        <v>127509</v>
      </c>
      <c r="C63" s="28" t="s">
        <v>189</v>
      </c>
      <c r="D63" s="28" t="s">
        <v>190</v>
      </c>
      <c r="E63" s="78" t="s">
        <v>75</v>
      </c>
      <c r="F63" s="78" t="s">
        <v>46</v>
      </c>
      <c r="G63" s="78" t="s">
        <v>47</v>
      </c>
      <c r="H63" s="78">
        <v>2021</v>
      </c>
      <c r="I63" s="99">
        <v>45382</v>
      </c>
      <c r="J63" s="99" t="s">
        <v>52</v>
      </c>
      <c r="K63" s="127">
        <v>3.0200000000000001E-2</v>
      </c>
      <c r="L63" s="101">
        <v>1.0427108</v>
      </c>
      <c r="M63" s="103" t="s">
        <v>50</v>
      </c>
      <c r="N63" s="78" t="s">
        <v>48</v>
      </c>
      <c r="O63" s="78" t="s">
        <v>267</v>
      </c>
      <c r="P63" s="129">
        <v>232.3</v>
      </c>
      <c r="Q63" s="78" t="s">
        <v>49</v>
      </c>
      <c r="R63" s="102" t="b">
        <v>1</v>
      </c>
      <c r="S63"/>
    </row>
    <row r="64" spans="1:19" ht="15" thickBot="1" x14ac:dyDescent="0.4">
      <c r="A64" s="78"/>
      <c r="B64" s="78">
        <v>134874</v>
      </c>
      <c r="C64" s="28" t="s">
        <v>63</v>
      </c>
      <c r="D64" s="28" t="s">
        <v>100</v>
      </c>
      <c r="E64" s="78" t="s">
        <v>60</v>
      </c>
      <c r="F64" s="78" t="s">
        <v>46</v>
      </c>
      <c r="G64" s="78" t="s">
        <v>47</v>
      </c>
      <c r="H64" s="78">
        <v>2021</v>
      </c>
      <c r="I64" s="99">
        <v>45565</v>
      </c>
      <c r="J64" s="99"/>
      <c r="K64" s="127">
        <v>2.7699999999999999E-2</v>
      </c>
      <c r="L64" s="101">
        <v>1.0528999999999999</v>
      </c>
      <c r="M64" s="103" t="s">
        <v>50</v>
      </c>
      <c r="N64" s="78" t="s">
        <v>48</v>
      </c>
      <c r="O64" s="78" t="s">
        <v>267</v>
      </c>
      <c r="P64" s="129">
        <v>4038.5</v>
      </c>
      <c r="Q64" s="78" t="s">
        <v>268</v>
      </c>
      <c r="R64" s="102" t="b">
        <v>1</v>
      </c>
      <c r="S64"/>
    </row>
    <row r="65" spans="1:19" ht="15" thickBot="1" x14ac:dyDescent="0.4">
      <c r="A65" s="78">
        <v>20591</v>
      </c>
      <c r="B65" s="78">
        <v>117980</v>
      </c>
      <c r="C65" s="28" t="s">
        <v>248</v>
      </c>
      <c r="D65" s="28" t="s">
        <v>249</v>
      </c>
      <c r="E65" s="78" t="s">
        <v>75</v>
      </c>
      <c r="F65" s="78" t="s">
        <v>46</v>
      </c>
      <c r="G65" s="78" t="s">
        <v>47</v>
      </c>
      <c r="H65" s="78">
        <v>2022</v>
      </c>
      <c r="I65" s="99">
        <v>45473</v>
      </c>
      <c r="J65" s="99" t="s">
        <v>52</v>
      </c>
      <c r="K65" s="127">
        <v>2.5000000000000001E-2</v>
      </c>
      <c r="L65" s="101">
        <v>1.0417000000000001</v>
      </c>
      <c r="M65" s="103" t="s">
        <v>50</v>
      </c>
      <c r="N65" s="78" t="s">
        <v>48</v>
      </c>
      <c r="O65" s="78" t="s">
        <v>267</v>
      </c>
      <c r="P65" s="129">
        <v>170.3</v>
      </c>
      <c r="Q65" s="78" t="s">
        <v>49</v>
      </c>
      <c r="R65" s="102" t="b">
        <v>1</v>
      </c>
      <c r="S65"/>
    </row>
    <row r="66" spans="1:19" ht="15" thickBot="1" x14ac:dyDescent="0.4">
      <c r="A66" s="78"/>
      <c r="B66" s="78">
        <v>142069</v>
      </c>
      <c r="C66" s="28" t="s">
        <v>62</v>
      </c>
      <c r="D66" s="28" t="s">
        <v>283</v>
      </c>
      <c r="E66" s="78" t="s">
        <v>60</v>
      </c>
      <c r="F66" s="78" t="s">
        <v>46</v>
      </c>
      <c r="G66" s="78" t="s">
        <v>47</v>
      </c>
      <c r="H66" s="78">
        <v>2022</v>
      </c>
      <c r="I66" s="99">
        <v>45565</v>
      </c>
      <c r="J66" s="99"/>
      <c r="K66" s="127">
        <v>2.2001919150352482E-2</v>
      </c>
      <c r="L66" s="101">
        <v>1.0245667745856353</v>
      </c>
      <c r="M66" s="103" t="s">
        <v>50</v>
      </c>
      <c r="N66" s="78" t="s">
        <v>48</v>
      </c>
      <c r="O66" s="78" t="s">
        <v>267</v>
      </c>
      <c r="P66" s="129">
        <v>3000</v>
      </c>
      <c r="Q66" s="78" t="s">
        <v>53</v>
      </c>
      <c r="R66" s="102" t="b">
        <v>1</v>
      </c>
      <c r="S66"/>
    </row>
    <row r="67" spans="1:19" ht="15" thickBot="1" x14ac:dyDescent="0.4">
      <c r="A67" s="78">
        <v>23063</v>
      </c>
      <c r="B67" s="78">
        <v>149412</v>
      </c>
      <c r="C67" s="28" t="s">
        <v>118</v>
      </c>
      <c r="D67" s="28" t="s">
        <v>119</v>
      </c>
      <c r="E67" s="78" t="s">
        <v>75</v>
      </c>
      <c r="F67" s="78" t="s">
        <v>46</v>
      </c>
      <c r="G67" s="78" t="s">
        <v>47</v>
      </c>
      <c r="H67" s="78">
        <v>2021</v>
      </c>
      <c r="I67" s="99">
        <v>45382</v>
      </c>
      <c r="J67" s="99" t="s">
        <v>52</v>
      </c>
      <c r="K67" s="127">
        <v>2.1299999999999999E-2</v>
      </c>
      <c r="L67" s="101">
        <v>1.0396008000000001</v>
      </c>
      <c r="M67" s="103" t="s">
        <v>50</v>
      </c>
      <c r="N67" s="78" t="s">
        <v>48</v>
      </c>
      <c r="O67" s="78" t="s">
        <v>267</v>
      </c>
      <c r="P67" s="129">
        <v>450</v>
      </c>
      <c r="Q67" s="78" t="s">
        <v>49</v>
      </c>
      <c r="R67" s="102" t="b">
        <v>1</v>
      </c>
      <c r="S67"/>
    </row>
    <row r="68" spans="1:19" ht="15" thickBot="1" x14ac:dyDescent="0.4">
      <c r="A68" s="78">
        <v>21053</v>
      </c>
      <c r="B68" s="78">
        <v>139097</v>
      </c>
      <c r="C68" s="28" t="s">
        <v>110</v>
      </c>
      <c r="D68" s="28" t="s">
        <v>111</v>
      </c>
      <c r="E68" s="78" t="s">
        <v>75</v>
      </c>
      <c r="F68" s="78" t="s">
        <v>46</v>
      </c>
      <c r="G68" s="78" t="s">
        <v>47</v>
      </c>
      <c r="H68" s="78">
        <v>2021</v>
      </c>
      <c r="I68" s="99">
        <v>45565</v>
      </c>
      <c r="J68" s="99"/>
      <c r="K68" s="127">
        <v>1.8789534568786622E-2</v>
      </c>
      <c r="L68" s="101">
        <v>1.0332071036824235</v>
      </c>
      <c r="M68" s="103" t="s">
        <v>50</v>
      </c>
      <c r="N68" s="78" t="s">
        <v>48</v>
      </c>
      <c r="O68" s="78" t="s">
        <v>267</v>
      </c>
      <c r="P68" s="129">
        <v>3000</v>
      </c>
      <c r="Q68" s="78" t="s">
        <v>53</v>
      </c>
      <c r="R68" s="102" t="b">
        <v>1</v>
      </c>
      <c r="S68"/>
    </row>
    <row r="69" spans="1:19" ht="15" thickBot="1" x14ac:dyDescent="0.4">
      <c r="A69" s="78">
        <v>20776</v>
      </c>
      <c r="B69" s="78">
        <v>123949</v>
      </c>
      <c r="C69" s="28" t="s">
        <v>59</v>
      </c>
      <c r="D69" s="28" t="s">
        <v>131</v>
      </c>
      <c r="E69" s="78" t="s">
        <v>60</v>
      </c>
      <c r="F69" s="78" t="s">
        <v>46</v>
      </c>
      <c r="G69" s="78" t="s">
        <v>47</v>
      </c>
      <c r="H69" s="78">
        <v>2021</v>
      </c>
      <c r="I69" s="99">
        <v>45473</v>
      </c>
      <c r="J69" s="99" t="s">
        <v>52</v>
      </c>
      <c r="K69" s="127">
        <v>1.8508915000000001E-2</v>
      </c>
      <c r="L69" s="101">
        <v>1.0293000000000001</v>
      </c>
      <c r="M69" s="103" t="s">
        <v>50</v>
      </c>
      <c r="N69" s="78" t="s">
        <v>48</v>
      </c>
      <c r="O69" s="78" t="s">
        <v>267</v>
      </c>
      <c r="P69" s="129">
        <v>1000</v>
      </c>
      <c r="Q69" s="78" t="s">
        <v>49</v>
      </c>
      <c r="R69" s="102" t="b">
        <v>1</v>
      </c>
      <c r="S69"/>
    </row>
    <row r="70" spans="1:19" ht="15" thickBot="1" x14ac:dyDescent="0.4">
      <c r="A70" s="78">
        <v>21433</v>
      </c>
      <c r="B70" s="78">
        <v>131105</v>
      </c>
      <c r="C70" s="28" t="s">
        <v>65</v>
      </c>
      <c r="D70" s="28" t="s">
        <v>123</v>
      </c>
      <c r="E70" s="78" t="s">
        <v>60</v>
      </c>
      <c r="F70" s="78" t="s">
        <v>46</v>
      </c>
      <c r="G70" s="78" t="s">
        <v>47</v>
      </c>
      <c r="H70" s="78">
        <v>2022</v>
      </c>
      <c r="I70" s="99">
        <v>45565</v>
      </c>
      <c r="J70" s="99"/>
      <c r="K70" s="127">
        <v>1.7000000000000001E-2</v>
      </c>
      <c r="L70" s="101">
        <v>1.0086999999999999</v>
      </c>
      <c r="M70" s="103" t="s">
        <v>50</v>
      </c>
      <c r="N70" s="78" t="s">
        <v>48</v>
      </c>
      <c r="O70" s="78" t="s">
        <v>267</v>
      </c>
      <c r="P70" s="129">
        <v>8000</v>
      </c>
      <c r="Q70" s="78" t="s">
        <v>268</v>
      </c>
      <c r="R70" s="102" t="b">
        <v>1</v>
      </c>
      <c r="S70"/>
    </row>
    <row r="71" spans="1:19" ht="15" thickBot="1" x14ac:dyDescent="0.4">
      <c r="A71" s="78">
        <v>21143</v>
      </c>
      <c r="B71" s="78">
        <v>126288</v>
      </c>
      <c r="C71" s="28" t="s">
        <v>114</v>
      </c>
      <c r="D71" s="28" t="s">
        <v>160</v>
      </c>
      <c r="E71" s="78" t="s">
        <v>75</v>
      </c>
      <c r="F71" s="78" t="s">
        <v>46</v>
      </c>
      <c r="G71" s="78" t="s">
        <v>47</v>
      </c>
      <c r="H71" s="78">
        <v>2022</v>
      </c>
      <c r="I71" s="99">
        <v>45565</v>
      </c>
      <c r="J71" s="99"/>
      <c r="K71" s="127">
        <v>1.4999999999999999E-2</v>
      </c>
      <c r="L71" s="101">
        <v>1.01</v>
      </c>
      <c r="M71" s="103" t="s">
        <v>71</v>
      </c>
      <c r="N71" s="78" t="s">
        <v>48</v>
      </c>
      <c r="O71" s="78" t="s">
        <v>267</v>
      </c>
      <c r="P71" s="129">
        <v>748</v>
      </c>
      <c r="Q71" s="78" t="s">
        <v>53</v>
      </c>
      <c r="R71" s="102" t="b">
        <v>1</v>
      </c>
      <c r="S71"/>
    </row>
    <row r="72" spans="1:19" ht="15" thickBot="1" x14ac:dyDescent="0.4">
      <c r="A72" s="78">
        <v>21972</v>
      </c>
      <c r="B72" s="78">
        <v>146946</v>
      </c>
      <c r="C72" s="28" t="s">
        <v>51</v>
      </c>
      <c r="D72" s="28" t="s">
        <v>144</v>
      </c>
      <c r="E72" s="78" t="s">
        <v>75</v>
      </c>
      <c r="F72" s="78" t="s">
        <v>46</v>
      </c>
      <c r="G72" s="78" t="s">
        <v>47</v>
      </c>
      <c r="H72" s="78">
        <v>2022</v>
      </c>
      <c r="I72" s="99">
        <v>45565</v>
      </c>
      <c r="J72" s="99"/>
      <c r="K72" s="127">
        <v>1.1699999999999999E-2</v>
      </c>
      <c r="L72" s="101">
        <v>1.03</v>
      </c>
      <c r="M72" s="103" t="s">
        <v>74</v>
      </c>
      <c r="N72" s="78" t="s">
        <v>48</v>
      </c>
      <c r="O72" s="78" t="s">
        <v>267</v>
      </c>
      <c r="P72" s="129">
        <v>1000</v>
      </c>
      <c r="Q72" s="78" t="s">
        <v>53</v>
      </c>
      <c r="R72" s="102" t="b">
        <v>1</v>
      </c>
      <c r="S72"/>
    </row>
    <row r="73" spans="1:19" ht="15" thickBot="1" x14ac:dyDescent="0.4">
      <c r="A73" s="78">
        <v>21611</v>
      </c>
      <c r="B73" s="78">
        <v>133824</v>
      </c>
      <c r="C73" s="28" t="s">
        <v>132</v>
      </c>
      <c r="D73" s="28" t="s">
        <v>133</v>
      </c>
      <c r="E73" s="78" t="s">
        <v>75</v>
      </c>
      <c r="F73" s="78" t="s">
        <v>46</v>
      </c>
      <c r="G73" s="78" t="s">
        <v>47</v>
      </c>
      <c r="H73" s="78">
        <v>2022</v>
      </c>
      <c r="I73" s="99">
        <v>45565</v>
      </c>
      <c r="J73" s="99"/>
      <c r="K73" s="127">
        <v>1.04E-2</v>
      </c>
      <c r="L73" s="101">
        <v>1.0119</v>
      </c>
      <c r="M73" s="103" t="s">
        <v>124</v>
      </c>
      <c r="N73" s="78" t="s">
        <v>48</v>
      </c>
      <c r="O73" s="78" t="s">
        <v>267</v>
      </c>
      <c r="P73" s="129">
        <v>1000</v>
      </c>
      <c r="Q73" s="78" t="s">
        <v>268</v>
      </c>
      <c r="R73" s="102" t="b">
        <v>1</v>
      </c>
      <c r="S73"/>
    </row>
    <row r="74" spans="1:19" ht="15" thickBot="1" x14ac:dyDescent="0.4">
      <c r="A74" s="78">
        <v>21434</v>
      </c>
      <c r="B74" s="78">
        <v>110497</v>
      </c>
      <c r="C74" s="28" t="s">
        <v>281</v>
      </c>
      <c r="D74" s="28" t="s">
        <v>282</v>
      </c>
      <c r="E74" s="78" t="s">
        <v>60</v>
      </c>
      <c r="F74" s="78" t="s">
        <v>46</v>
      </c>
      <c r="G74" s="78" t="s">
        <v>47</v>
      </c>
      <c r="H74" s="78">
        <v>2021</v>
      </c>
      <c r="I74" s="99">
        <v>45473</v>
      </c>
      <c r="J74" s="99"/>
      <c r="K74" s="127">
        <v>8.3999999999999995E-3</v>
      </c>
      <c r="L74" s="101">
        <v>1.0145999999999999</v>
      </c>
      <c r="M74" s="103" t="s">
        <v>50</v>
      </c>
      <c r="N74" s="78" t="s">
        <v>48</v>
      </c>
      <c r="O74" s="78" t="s">
        <v>267</v>
      </c>
      <c r="P74" s="129">
        <v>450</v>
      </c>
      <c r="Q74" s="78" t="s">
        <v>53</v>
      </c>
      <c r="R74" s="102" t="b">
        <v>1</v>
      </c>
      <c r="S74"/>
    </row>
    <row r="75" spans="1:19" ht="15" thickBot="1" x14ac:dyDescent="0.4">
      <c r="A75" s="78">
        <v>21623</v>
      </c>
      <c r="B75" s="78"/>
      <c r="C75" s="28" t="s">
        <v>175</v>
      </c>
      <c r="D75" s="28" t="s">
        <v>176</v>
      </c>
      <c r="E75" s="78" t="s">
        <v>75</v>
      </c>
      <c r="F75" s="78" t="s">
        <v>46</v>
      </c>
      <c r="G75" s="78" t="s">
        <v>47</v>
      </c>
      <c r="H75" s="78">
        <v>2021</v>
      </c>
      <c r="I75" s="99">
        <v>45473</v>
      </c>
      <c r="J75" s="99" t="s">
        <v>52</v>
      </c>
      <c r="K75" s="127">
        <v>7.4000000000000003E-3</v>
      </c>
      <c r="L75" s="101">
        <v>1.0136627</v>
      </c>
      <c r="M75" s="103" t="s">
        <v>50</v>
      </c>
      <c r="N75" s="78" t="s">
        <v>48</v>
      </c>
      <c r="O75" s="78" t="s">
        <v>267</v>
      </c>
      <c r="P75" s="129">
        <v>600</v>
      </c>
      <c r="Q75" s="78" t="s">
        <v>49</v>
      </c>
      <c r="R75" s="102" t="b">
        <v>1</v>
      </c>
      <c r="S75"/>
    </row>
    <row r="76" spans="1:19" ht="15" thickBot="1" x14ac:dyDescent="0.4">
      <c r="A76" s="78"/>
      <c r="B76" s="78">
        <v>160018</v>
      </c>
      <c r="C76" s="28" t="s">
        <v>102</v>
      </c>
      <c r="D76" s="28" t="s">
        <v>103</v>
      </c>
      <c r="E76" s="78" t="s">
        <v>75</v>
      </c>
      <c r="F76" s="78" t="s">
        <v>46</v>
      </c>
      <c r="G76" s="78" t="s">
        <v>47</v>
      </c>
      <c r="H76" s="78">
        <v>2022</v>
      </c>
      <c r="I76" s="99">
        <v>45565</v>
      </c>
      <c r="J76" s="99"/>
      <c r="K76" s="127">
        <v>6.9999999999999993E-3</v>
      </c>
      <c r="L76" s="101">
        <v>1.01</v>
      </c>
      <c r="M76" s="103" t="s">
        <v>50</v>
      </c>
      <c r="N76" s="78" t="s">
        <v>48</v>
      </c>
      <c r="O76" s="78" t="s">
        <v>267</v>
      </c>
      <c r="P76" s="129">
        <v>300</v>
      </c>
      <c r="Q76" s="78" t="s">
        <v>53</v>
      </c>
      <c r="R76" s="102" t="b">
        <v>1</v>
      </c>
      <c r="S76"/>
    </row>
    <row r="77" spans="1:19" ht="15" thickBot="1" x14ac:dyDescent="0.4">
      <c r="A77" s="78">
        <v>20687</v>
      </c>
      <c r="B77" s="78">
        <v>122368</v>
      </c>
      <c r="C77" s="28" t="s">
        <v>69</v>
      </c>
      <c r="D77" s="28" t="s">
        <v>221</v>
      </c>
      <c r="E77" s="78" t="s">
        <v>75</v>
      </c>
      <c r="F77" s="78" t="s">
        <v>46</v>
      </c>
      <c r="G77" s="78" t="s">
        <v>47</v>
      </c>
      <c r="H77" s="78">
        <v>2021</v>
      </c>
      <c r="I77" s="99">
        <v>45473</v>
      </c>
      <c r="J77" s="99" t="s">
        <v>52</v>
      </c>
      <c r="K77" s="127">
        <v>1E-3</v>
      </c>
      <c r="L77" s="101">
        <v>1.0009726000000001</v>
      </c>
      <c r="M77" s="103" t="s">
        <v>303</v>
      </c>
      <c r="N77" s="78" t="s">
        <v>48</v>
      </c>
      <c r="O77" s="78" t="s">
        <v>267</v>
      </c>
      <c r="P77" s="129">
        <v>2500</v>
      </c>
      <c r="Q77" s="78" t="s">
        <v>49</v>
      </c>
      <c r="R77" s="102" t="b">
        <v>1</v>
      </c>
      <c r="S77"/>
    </row>
    <row r="78" spans="1:19" ht="15" thickBot="1" x14ac:dyDescent="0.4">
      <c r="A78" s="78"/>
      <c r="B78" s="78">
        <v>144910</v>
      </c>
      <c r="C78" s="28" t="s">
        <v>274</v>
      </c>
      <c r="D78" s="28" t="s">
        <v>275</v>
      </c>
      <c r="E78" s="78" t="s">
        <v>60</v>
      </c>
      <c r="F78" s="78" t="s">
        <v>46</v>
      </c>
      <c r="G78" s="78" t="s">
        <v>47</v>
      </c>
      <c r="H78" s="78">
        <v>2021</v>
      </c>
      <c r="I78" s="99">
        <v>45565</v>
      </c>
      <c r="J78" s="99"/>
      <c r="K78" s="127">
        <v>0</v>
      </c>
      <c r="L78" s="101">
        <v>1</v>
      </c>
      <c r="M78" s="103" t="s">
        <v>50</v>
      </c>
      <c r="N78" s="78" t="s">
        <v>48</v>
      </c>
      <c r="O78" s="78" t="s">
        <v>267</v>
      </c>
      <c r="P78" s="129">
        <v>2265</v>
      </c>
      <c r="Q78" s="78" t="s">
        <v>53</v>
      </c>
      <c r="R78" s="102" t="b">
        <v>1</v>
      </c>
      <c r="S78"/>
    </row>
    <row r="79" spans="1:19" ht="15" thickBot="1" x14ac:dyDescent="0.4">
      <c r="A79" s="78"/>
      <c r="B79" s="78">
        <v>119151</v>
      </c>
      <c r="C79" s="28" t="s">
        <v>246</v>
      </c>
      <c r="D79" s="28" t="s">
        <v>247</v>
      </c>
      <c r="E79" s="78" t="s">
        <v>75</v>
      </c>
      <c r="F79" s="78" t="s">
        <v>46</v>
      </c>
      <c r="G79" s="78" t="s">
        <v>47</v>
      </c>
      <c r="H79" s="78">
        <v>2022</v>
      </c>
      <c r="I79" s="99">
        <v>45473</v>
      </c>
      <c r="J79" s="99" t="s">
        <v>52</v>
      </c>
      <c r="K79" s="127">
        <v>0</v>
      </c>
      <c r="L79" s="101">
        <v>1</v>
      </c>
      <c r="M79" s="103" t="s">
        <v>71</v>
      </c>
      <c r="N79" s="78" t="s">
        <v>48</v>
      </c>
      <c r="O79" s="78" t="s">
        <v>267</v>
      </c>
      <c r="P79" s="129">
        <v>526.29999999999995</v>
      </c>
      <c r="Q79" s="78" t="s">
        <v>49</v>
      </c>
      <c r="R79" s="102" t="b">
        <v>1</v>
      </c>
      <c r="S79"/>
    </row>
    <row r="80" spans="1:19" ht="15" thickBot="1" x14ac:dyDescent="0.4">
      <c r="A80" s="78">
        <v>20854</v>
      </c>
      <c r="B80" s="78">
        <v>123788</v>
      </c>
      <c r="C80" s="28" t="s">
        <v>212</v>
      </c>
      <c r="D80" s="28" t="s">
        <v>213</v>
      </c>
      <c r="E80" s="78" t="s">
        <v>60</v>
      </c>
      <c r="F80" s="78" t="s">
        <v>46</v>
      </c>
      <c r="G80" s="78" t="s">
        <v>47</v>
      </c>
      <c r="H80" s="78">
        <v>2021</v>
      </c>
      <c r="I80" s="99">
        <v>45565</v>
      </c>
      <c r="J80" s="99"/>
      <c r="K80" s="127">
        <v>-1E-3</v>
      </c>
      <c r="L80" s="101">
        <v>0.99999000000000005</v>
      </c>
      <c r="M80" s="103" t="s">
        <v>50</v>
      </c>
      <c r="N80" s="78" t="s">
        <v>48</v>
      </c>
      <c r="O80" s="78" t="s">
        <v>267</v>
      </c>
      <c r="P80" s="129">
        <v>150</v>
      </c>
      <c r="Q80" s="78" t="s">
        <v>53</v>
      </c>
      <c r="R80" s="102" t="b">
        <v>1</v>
      </c>
      <c r="S80"/>
    </row>
    <row r="81" spans="1:21" ht="15" thickBot="1" x14ac:dyDescent="0.4">
      <c r="A81" s="78">
        <v>21863</v>
      </c>
      <c r="B81" s="78">
        <v>142197</v>
      </c>
      <c r="C81" s="28" t="s">
        <v>104</v>
      </c>
      <c r="D81" s="28" t="s">
        <v>105</v>
      </c>
      <c r="E81" s="78" t="s">
        <v>75</v>
      </c>
      <c r="F81" s="78" t="s">
        <v>46</v>
      </c>
      <c r="G81" s="78" t="s">
        <v>47</v>
      </c>
      <c r="H81" s="78">
        <v>2021</v>
      </c>
      <c r="I81" s="99">
        <v>45565</v>
      </c>
      <c r="J81" s="99"/>
      <c r="K81" s="127">
        <v>-3.0000000000000001E-3</v>
      </c>
      <c r="L81" s="101">
        <v>0.99</v>
      </c>
      <c r="M81" s="103" t="s">
        <v>50</v>
      </c>
      <c r="N81" s="78" t="s">
        <v>48</v>
      </c>
      <c r="O81" s="78" t="s">
        <v>267</v>
      </c>
      <c r="P81" s="129">
        <v>1900</v>
      </c>
      <c r="Q81" s="78" t="s">
        <v>53</v>
      </c>
      <c r="R81" s="102" t="b">
        <v>1</v>
      </c>
      <c r="S81"/>
    </row>
    <row r="82" spans="1:21" ht="15" thickBot="1" x14ac:dyDescent="0.4">
      <c r="A82" s="78">
        <v>20694</v>
      </c>
      <c r="B82" s="78">
        <v>119768</v>
      </c>
      <c r="C82" s="28" t="s">
        <v>95</v>
      </c>
      <c r="D82" s="28" t="s">
        <v>245</v>
      </c>
      <c r="E82" s="78" t="s">
        <v>75</v>
      </c>
      <c r="F82" s="78" t="s">
        <v>46</v>
      </c>
      <c r="G82" s="78" t="s">
        <v>47</v>
      </c>
      <c r="H82" s="78">
        <v>2022</v>
      </c>
      <c r="I82" s="99">
        <v>45565</v>
      </c>
      <c r="J82" s="99" t="s">
        <v>52</v>
      </c>
      <c r="K82" s="127">
        <v>-1.5700000000000002E-2</v>
      </c>
      <c r="L82" s="101">
        <v>0.9820025</v>
      </c>
      <c r="M82" s="103" t="s">
        <v>303</v>
      </c>
      <c r="N82" s="78" t="s">
        <v>48</v>
      </c>
      <c r="O82" s="78" t="s">
        <v>267</v>
      </c>
      <c r="P82" s="129">
        <v>1500</v>
      </c>
      <c r="Q82" s="78" t="s">
        <v>49</v>
      </c>
      <c r="R82" s="102" t="b">
        <v>1</v>
      </c>
      <c r="S82"/>
    </row>
    <row r="83" spans="1:21" ht="15" thickBot="1" x14ac:dyDescent="0.4">
      <c r="A83" s="78"/>
      <c r="B83" s="78">
        <v>143974</v>
      </c>
      <c r="C83" s="119" t="s">
        <v>127</v>
      </c>
      <c r="D83" s="119" t="s">
        <v>159</v>
      </c>
      <c r="E83" s="118" t="s">
        <v>75</v>
      </c>
      <c r="F83" s="118" t="s">
        <v>46</v>
      </c>
      <c r="G83" s="118" t="s">
        <v>47</v>
      </c>
      <c r="H83" s="118">
        <v>2022</v>
      </c>
      <c r="I83" s="120">
        <v>45565</v>
      </c>
      <c r="J83" s="120"/>
      <c r="K83" s="128">
        <v>-2.1999999999999999E-2</v>
      </c>
      <c r="L83" s="122">
        <v>0.95</v>
      </c>
      <c r="M83" s="123" t="s">
        <v>74</v>
      </c>
      <c r="N83" s="118" t="s">
        <v>48</v>
      </c>
      <c r="O83" s="118" t="s">
        <v>267</v>
      </c>
      <c r="P83" s="130">
        <v>336</v>
      </c>
      <c r="Q83" s="118" t="s">
        <v>53</v>
      </c>
      <c r="R83" s="102" t="b">
        <v>1</v>
      </c>
      <c r="S83"/>
    </row>
    <row r="84" spans="1:21" ht="15" thickBot="1" x14ac:dyDescent="0.4">
      <c r="A84" s="118">
        <v>21949</v>
      </c>
      <c r="B84" s="118"/>
      <c r="C84" s="28" t="s">
        <v>219</v>
      </c>
      <c r="D84" s="28" t="s">
        <v>220</v>
      </c>
      <c r="E84" s="78" t="s">
        <v>75</v>
      </c>
      <c r="F84" s="78" t="s">
        <v>46</v>
      </c>
      <c r="G84" s="78" t="s">
        <v>47</v>
      </c>
      <c r="H84" s="78">
        <v>2021</v>
      </c>
      <c r="I84" s="99">
        <v>45382</v>
      </c>
      <c r="J84" s="99" t="s">
        <v>52</v>
      </c>
      <c r="K84" s="127">
        <v>-2.3E-2</v>
      </c>
      <c r="L84" s="101">
        <v>0.98067159999999998</v>
      </c>
      <c r="M84" s="103" t="s">
        <v>50</v>
      </c>
      <c r="N84" s="78" t="s">
        <v>48</v>
      </c>
      <c r="O84" s="78" t="s">
        <v>267</v>
      </c>
      <c r="P84" s="129">
        <v>325</v>
      </c>
      <c r="Q84" s="78" t="s">
        <v>49</v>
      </c>
      <c r="R84" s="102" t="b">
        <v>1</v>
      </c>
      <c r="S84"/>
    </row>
    <row r="85" spans="1:21" ht="15" thickBot="1" x14ac:dyDescent="0.4">
      <c r="A85" s="78"/>
      <c r="B85" s="78">
        <v>123810</v>
      </c>
      <c r="C85" s="28" t="s">
        <v>236</v>
      </c>
      <c r="D85" s="28" t="s">
        <v>237</v>
      </c>
      <c r="E85" s="78" t="s">
        <v>75</v>
      </c>
      <c r="F85" s="78" t="s">
        <v>46</v>
      </c>
      <c r="G85" s="78" t="s">
        <v>47</v>
      </c>
      <c r="H85" s="78">
        <v>2022</v>
      </c>
      <c r="I85" s="99">
        <v>45565</v>
      </c>
      <c r="J85" s="99" t="s">
        <v>52</v>
      </c>
      <c r="K85" s="127">
        <v>-2.5600000000000001E-2</v>
      </c>
      <c r="L85" s="101">
        <v>0.99012889999999998</v>
      </c>
      <c r="M85" s="103" t="s">
        <v>74</v>
      </c>
      <c r="N85" s="78" t="s">
        <v>48</v>
      </c>
      <c r="O85" s="78" t="s">
        <v>267</v>
      </c>
      <c r="P85" s="129">
        <v>940</v>
      </c>
      <c r="Q85" s="78" t="s">
        <v>49</v>
      </c>
      <c r="R85" s="102" t="b">
        <v>1</v>
      </c>
      <c r="S85"/>
    </row>
    <row r="86" spans="1:21" ht="15" thickBot="1" x14ac:dyDescent="0.4">
      <c r="A86" s="78"/>
      <c r="B86" s="78">
        <v>156531</v>
      </c>
      <c r="C86" s="28" t="s">
        <v>186</v>
      </c>
      <c r="D86" s="28" t="s">
        <v>191</v>
      </c>
      <c r="E86" s="78" t="s">
        <v>75</v>
      </c>
      <c r="F86" s="78" t="s">
        <v>46</v>
      </c>
      <c r="G86" s="78" t="s">
        <v>47</v>
      </c>
      <c r="H86" s="78">
        <v>2021</v>
      </c>
      <c r="I86" s="99">
        <v>45473</v>
      </c>
      <c r="J86" s="99" t="s">
        <v>52</v>
      </c>
      <c r="K86" s="127">
        <v>-2.7200000000000002E-2</v>
      </c>
      <c r="L86" s="101">
        <v>0.9481752</v>
      </c>
      <c r="M86" s="103" t="s">
        <v>50</v>
      </c>
      <c r="N86" s="78" t="s">
        <v>48</v>
      </c>
      <c r="O86" s="78" t="s">
        <v>267</v>
      </c>
      <c r="P86" s="129">
        <v>465.1</v>
      </c>
      <c r="Q86" s="78" t="s">
        <v>49</v>
      </c>
      <c r="R86" s="102" t="b">
        <v>1</v>
      </c>
      <c r="S86"/>
    </row>
    <row r="87" spans="1:21" ht="15" thickBot="1" x14ac:dyDescent="0.4">
      <c r="A87" s="78"/>
      <c r="B87" s="78">
        <v>126131</v>
      </c>
      <c r="C87" s="28" t="s">
        <v>116</v>
      </c>
      <c r="D87" s="28" t="s">
        <v>117</v>
      </c>
      <c r="E87" s="78" t="s">
        <v>75</v>
      </c>
      <c r="F87" s="78" t="s">
        <v>46</v>
      </c>
      <c r="G87" s="78" t="s">
        <v>47</v>
      </c>
      <c r="H87" s="78">
        <v>2022</v>
      </c>
      <c r="I87" s="99">
        <v>45565</v>
      </c>
      <c r="J87" s="99"/>
      <c r="K87" s="127">
        <v>-3.1E-2</v>
      </c>
      <c r="L87" s="101">
        <v>0.96</v>
      </c>
      <c r="M87" s="103" t="s">
        <v>50</v>
      </c>
      <c r="N87" s="78" t="s">
        <v>48</v>
      </c>
      <c r="O87" s="78" t="s">
        <v>267</v>
      </c>
      <c r="P87" s="129">
        <v>2250</v>
      </c>
      <c r="Q87" s="78" t="s">
        <v>53</v>
      </c>
      <c r="R87" s="102" t="b">
        <v>1</v>
      </c>
      <c r="S87"/>
    </row>
    <row r="88" spans="1:21" ht="15" thickBot="1" x14ac:dyDescent="0.4">
      <c r="A88" s="78">
        <v>21039</v>
      </c>
      <c r="B88" s="78">
        <v>128409</v>
      </c>
      <c r="C88" s="28" t="s">
        <v>206</v>
      </c>
      <c r="D88" s="28" t="s">
        <v>207</v>
      </c>
      <c r="E88" s="78" t="s">
        <v>75</v>
      </c>
      <c r="F88" s="78" t="s">
        <v>46</v>
      </c>
      <c r="G88" s="78" t="s">
        <v>47</v>
      </c>
      <c r="H88" s="78">
        <v>2022</v>
      </c>
      <c r="I88" s="99">
        <v>45473</v>
      </c>
      <c r="J88" s="99" t="s">
        <v>173</v>
      </c>
      <c r="K88" s="127">
        <v>-3.2000000000000001E-2</v>
      </c>
      <c r="L88" s="101">
        <v>0.96238979999999996</v>
      </c>
      <c r="M88" s="103" t="s">
        <v>50</v>
      </c>
      <c r="N88" s="78" t="s">
        <v>48</v>
      </c>
      <c r="O88" s="78" t="s">
        <v>267</v>
      </c>
      <c r="P88" s="129">
        <v>1000</v>
      </c>
      <c r="Q88" s="78" t="s">
        <v>49</v>
      </c>
      <c r="R88" s="102" t="b">
        <v>1</v>
      </c>
      <c r="S88"/>
    </row>
    <row r="89" spans="1:21" ht="15" thickBot="1" x14ac:dyDescent="0.4">
      <c r="A89" s="78"/>
      <c r="B89" s="78">
        <v>151946</v>
      </c>
      <c r="C89" s="28" t="s">
        <v>86</v>
      </c>
      <c r="D89" s="28" t="s">
        <v>87</v>
      </c>
      <c r="E89" s="78" t="s">
        <v>75</v>
      </c>
      <c r="F89" s="78" t="s">
        <v>46</v>
      </c>
      <c r="G89" s="78" t="s">
        <v>47</v>
      </c>
      <c r="H89" s="78">
        <v>2021</v>
      </c>
      <c r="I89" s="99">
        <v>45565</v>
      </c>
      <c r="J89" s="99"/>
      <c r="K89" s="127">
        <v>-3.8899999999999997E-2</v>
      </c>
      <c r="L89" s="101">
        <v>0.90769999999999995</v>
      </c>
      <c r="M89" s="103" t="s">
        <v>71</v>
      </c>
      <c r="N89" s="78" t="s">
        <v>48</v>
      </c>
      <c r="O89" s="78" t="s">
        <v>267</v>
      </c>
      <c r="P89" s="129">
        <v>650</v>
      </c>
      <c r="Q89" s="78" t="s">
        <v>268</v>
      </c>
      <c r="R89" s="102" t="b">
        <v>1</v>
      </c>
      <c r="S89"/>
    </row>
    <row r="90" spans="1:21" ht="15" thickBot="1" x14ac:dyDescent="0.4">
      <c r="A90" s="78">
        <v>19528</v>
      </c>
      <c r="B90" s="78">
        <v>107427</v>
      </c>
      <c r="C90" s="28" t="s">
        <v>240</v>
      </c>
      <c r="D90" s="28" t="s">
        <v>241</v>
      </c>
      <c r="E90" s="78" t="s">
        <v>75</v>
      </c>
      <c r="F90" s="78" t="s">
        <v>46</v>
      </c>
      <c r="G90" s="78" t="s">
        <v>47</v>
      </c>
      <c r="H90" s="78">
        <v>2021</v>
      </c>
      <c r="I90" s="99">
        <v>45473</v>
      </c>
      <c r="J90" s="99" t="s">
        <v>52</v>
      </c>
      <c r="K90" s="127">
        <v>-3.9E-2</v>
      </c>
      <c r="L90" s="101">
        <v>0.93909540000000002</v>
      </c>
      <c r="M90" s="103" t="s">
        <v>50</v>
      </c>
      <c r="N90" s="78" t="s">
        <v>48</v>
      </c>
      <c r="O90" s="78" t="s">
        <v>267</v>
      </c>
      <c r="P90" s="129">
        <v>220.7</v>
      </c>
      <c r="Q90" s="78" t="s">
        <v>49</v>
      </c>
      <c r="R90" s="102" t="b">
        <v>1</v>
      </c>
      <c r="S90"/>
    </row>
    <row r="91" spans="1:21" ht="15" thickBot="1" x14ac:dyDescent="0.4">
      <c r="A91" s="78"/>
      <c r="B91" s="78">
        <v>115313</v>
      </c>
      <c r="C91" s="28" t="s">
        <v>215</v>
      </c>
      <c r="D91" s="28" t="s">
        <v>216</v>
      </c>
      <c r="E91" s="78" t="s">
        <v>75</v>
      </c>
      <c r="F91" s="78" t="s">
        <v>46</v>
      </c>
      <c r="G91" s="78" t="s">
        <v>47</v>
      </c>
      <c r="H91" s="78">
        <v>2022</v>
      </c>
      <c r="I91" s="99">
        <v>45473</v>
      </c>
      <c r="J91" s="99" t="s">
        <v>52</v>
      </c>
      <c r="K91" s="127">
        <v>-4.1177621999999997E-2</v>
      </c>
      <c r="L91" s="101">
        <v>0.96</v>
      </c>
      <c r="M91" s="103" t="s">
        <v>71</v>
      </c>
      <c r="N91" s="78" t="s">
        <v>48</v>
      </c>
      <c r="O91" s="78" t="s">
        <v>267</v>
      </c>
      <c r="P91" s="129">
        <v>510</v>
      </c>
      <c r="Q91" s="78" t="s">
        <v>49</v>
      </c>
      <c r="R91" s="102" t="b">
        <v>1</v>
      </c>
      <c r="S91"/>
    </row>
    <row r="92" spans="1:21" ht="15" thickBot="1" x14ac:dyDescent="0.4">
      <c r="A92" s="78"/>
      <c r="B92" s="78">
        <v>152800</v>
      </c>
      <c r="C92" s="28" t="s">
        <v>79</v>
      </c>
      <c r="D92" s="28" t="s">
        <v>136</v>
      </c>
      <c r="E92" s="78" t="s">
        <v>75</v>
      </c>
      <c r="F92" s="78" t="s">
        <v>46</v>
      </c>
      <c r="G92" s="78" t="s">
        <v>47</v>
      </c>
      <c r="H92" s="78">
        <v>2022</v>
      </c>
      <c r="I92" s="99">
        <v>45565</v>
      </c>
      <c r="J92" s="99"/>
      <c r="K92" s="127">
        <v>-4.3099999999999999E-2</v>
      </c>
      <c r="L92" s="101">
        <v>0.94</v>
      </c>
      <c r="M92" s="103" t="s">
        <v>74</v>
      </c>
      <c r="N92" s="78" t="s">
        <v>48</v>
      </c>
      <c r="O92" s="78" t="s">
        <v>267</v>
      </c>
      <c r="P92" s="129">
        <v>1250</v>
      </c>
      <c r="Q92" s="78" t="s">
        <v>53</v>
      </c>
      <c r="R92" s="102" t="b">
        <v>1</v>
      </c>
      <c r="S92"/>
    </row>
    <row r="93" spans="1:21" ht="15" thickBot="1" x14ac:dyDescent="0.4">
      <c r="A93" s="78">
        <v>21560</v>
      </c>
      <c r="B93" s="78">
        <v>137556</v>
      </c>
      <c r="C93" s="28" t="s">
        <v>134</v>
      </c>
      <c r="D93" s="28" t="s">
        <v>135</v>
      </c>
      <c r="E93" s="78" t="s">
        <v>75</v>
      </c>
      <c r="F93" s="78" t="s">
        <v>46</v>
      </c>
      <c r="G93" s="78" t="s">
        <v>47</v>
      </c>
      <c r="H93" s="78">
        <v>2021</v>
      </c>
      <c r="I93" s="99">
        <v>45565</v>
      </c>
      <c r="J93" s="99"/>
      <c r="K93" s="127">
        <v>-4.3499999999999997E-2</v>
      </c>
      <c r="L93" s="101">
        <v>0.93</v>
      </c>
      <c r="M93" s="103" t="s">
        <v>74</v>
      </c>
      <c r="N93" s="78" t="s">
        <v>48</v>
      </c>
      <c r="O93" s="78" t="s">
        <v>267</v>
      </c>
      <c r="P93" s="129">
        <v>381.5</v>
      </c>
      <c r="Q93" s="78" t="s">
        <v>53</v>
      </c>
      <c r="R93" s="102" t="b">
        <v>1</v>
      </c>
      <c r="S93"/>
    </row>
    <row r="94" spans="1:21" ht="15" thickBot="1" x14ac:dyDescent="0.4">
      <c r="A94" s="78">
        <v>21527</v>
      </c>
      <c r="B94" s="78">
        <v>125696</v>
      </c>
      <c r="C94" s="28" t="s">
        <v>89</v>
      </c>
      <c r="D94" s="28" t="s">
        <v>214</v>
      </c>
      <c r="E94" s="78" t="s">
        <v>75</v>
      </c>
      <c r="F94" s="78" t="s">
        <v>46</v>
      </c>
      <c r="G94" s="78" t="s">
        <v>47</v>
      </c>
      <c r="H94" s="78">
        <v>2022</v>
      </c>
      <c r="I94" s="99">
        <v>45565</v>
      </c>
      <c r="J94" s="99"/>
      <c r="K94" s="127">
        <v>-5.45E-2</v>
      </c>
      <c r="L94" s="101">
        <v>0.96130000000000004</v>
      </c>
      <c r="M94" s="103" t="s">
        <v>71</v>
      </c>
      <c r="N94" s="78" t="s">
        <v>48</v>
      </c>
      <c r="O94" s="78" t="s">
        <v>267</v>
      </c>
      <c r="P94" s="129">
        <v>1450</v>
      </c>
      <c r="Q94" s="78" t="s">
        <v>268</v>
      </c>
      <c r="R94" s="102" t="b">
        <v>1</v>
      </c>
      <c r="S94"/>
      <c r="U94" s="126"/>
    </row>
    <row r="95" spans="1:21" ht="15" thickBot="1" x14ac:dyDescent="0.4">
      <c r="A95" s="78">
        <v>21788</v>
      </c>
      <c r="B95" s="78">
        <v>144045</v>
      </c>
      <c r="C95" s="28" t="s">
        <v>308</v>
      </c>
      <c r="D95" s="28" t="s">
        <v>309</v>
      </c>
      <c r="E95" s="78" t="s">
        <v>60</v>
      </c>
      <c r="F95" s="78" t="s">
        <v>46</v>
      </c>
      <c r="G95" s="78" t="s">
        <v>47</v>
      </c>
      <c r="H95" s="78">
        <v>2021</v>
      </c>
      <c r="I95" s="99">
        <v>45565</v>
      </c>
      <c r="J95" s="99" t="s">
        <v>52</v>
      </c>
      <c r="K95" s="127">
        <v>-5.5999999999999994E-2</v>
      </c>
      <c r="L95" s="101">
        <v>0.83299999999999996</v>
      </c>
      <c r="M95" s="103" t="s">
        <v>50</v>
      </c>
      <c r="N95" s="78" t="s">
        <v>48</v>
      </c>
      <c r="O95" s="78" t="s">
        <v>267</v>
      </c>
      <c r="P95" s="129">
        <v>355</v>
      </c>
      <c r="Q95" s="78" t="s">
        <v>49</v>
      </c>
      <c r="R95" s="102" t="b">
        <v>1</v>
      </c>
      <c r="S95"/>
    </row>
    <row r="96" spans="1:21" ht="15" thickBot="1" x14ac:dyDescent="0.4">
      <c r="A96" s="78"/>
      <c r="B96" s="78">
        <v>114743</v>
      </c>
      <c r="C96" s="28" t="s">
        <v>137</v>
      </c>
      <c r="D96" s="28" t="s">
        <v>138</v>
      </c>
      <c r="E96" s="78" t="s">
        <v>75</v>
      </c>
      <c r="F96" s="78" t="s">
        <v>46</v>
      </c>
      <c r="G96" s="78" t="s">
        <v>47</v>
      </c>
      <c r="H96" s="78">
        <v>2022</v>
      </c>
      <c r="I96" s="99">
        <v>45565</v>
      </c>
      <c r="J96" s="99"/>
      <c r="K96" s="127">
        <v>-6.1699999999999998E-2</v>
      </c>
      <c r="L96" s="101">
        <v>0.9214</v>
      </c>
      <c r="M96" s="103" t="s">
        <v>139</v>
      </c>
      <c r="N96" s="78" t="s">
        <v>48</v>
      </c>
      <c r="O96" s="78" t="s">
        <v>267</v>
      </c>
      <c r="P96" s="129">
        <v>1500</v>
      </c>
      <c r="Q96" s="78" t="s">
        <v>268</v>
      </c>
      <c r="R96" s="102" t="b">
        <v>1</v>
      </c>
      <c r="S96"/>
    </row>
    <row r="97" spans="1:19" ht="15" thickBot="1" x14ac:dyDescent="0.4">
      <c r="A97" s="78">
        <v>21581</v>
      </c>
      <c r="B97" s="78">
        <v>137657</v>
      </c>
      <c r="C97" s="28" t="s">
        <v>270</v>
      </c>
      <c r="D97" s="28" t="s">
        <v>271</v>
      </c>
      <c r="E97" s="78" t="s">
        <v>60</v>
      </c>
      <c r="F97" s="78" t="s">
        <v>46</v>
      </c>
      <c r="G97" s="78" t="s">
        <v>47</v>
      </c>
      <c r="H97" s="78">
        <v>2022</v>
      </c>
      <c r="I97" s="99">
        <v>45473</v>
      </c>
      <c r="J97" s="99" t="s">
        <v>173</v>
      </c>
      <c r="K97" s="127">
        <v>-6.225754E-2</v>
      </c>
      <c r="L97" s="101">
        <v>0.96512030000000004</v>
      </c>
      <c r="M97" s="103" t="s">
        <v>71</v>
      </c>
      <c r="N97" s="78" t="s">
        <v>48</v>
      </c>
      <c r="O97" s="78" t="s">
        <v>267</v>
      </c>
      <c r="P97" s="129">
        <v>400</v>
      </c>
      <c r="Q97" s="78" t="s">
        <v>49</v>
      </c>
      <c r="R97" s="102" t="b">
        <v>1</v>
      </c>
      <c r="S97"/>
    </row>
    <row r="98" spans="1:19" ht="15" thickBot="1" x14ac:dyDescent="0.4">
      <c r="A98" s="78">
        <v>19344</v>
      </c>
      <c r="B98" s="78">
        <v>120465</v>
      </c>
      <c r="C98" s="28" t="s">
        <v>84</v>
      </c>
      <c r="D98" s="28" t="s">
        <v>85</v>
      </c>
      <c r="E98" s="78" t="s">
        <v>75</v>
      </c>
      <c r="F98" s="78" t="s">
        <v>46</v>
      </c>
      <c r="G98" s="78" t="s">
        <v>47</v>
      </c>
      <c r="H98" s="78">
        <v>2021</v>
      </c>
      <c r="I98" s="99">
        <v>45565</v>
      </c>
      <c r="J98" s="99"/>
      <c r="K98" s="127">
        <v>-6.2399999999999997E-2</v>
      </c>
      <c r="L98" s="101">
        <v>0.86780000000000002</v>
      </c>
      <c r="M98" s="103" t="s">
        <v>71</v>
      </c>
      <c r="N98" s="78" t="s">
        <v>48</v>
      </c>
      <c r="O98" s="78" t="s">
        <v>267</v>
      </c>
      <c r="P98" s="129">
        <v>215</v>
      </c>
      <c r="Q98" s="78" t="s">
        <v>268</v>
      </c>
      <c r="R98" s="102" t="b">
        <v>1</v>
      </c>
      <c r="S98"/>
    </row>
    <row r="99" spans="1:19" ht="15" thickBot="1" x14ac:dyDescent="0.4">
      <c r="A99" s="78">
        <v>19519</v>
      </c>
      <c r="B99" s="78"/>
      <c r="C99" s="28" t="s">
        <v>113</v>
      </c>
      <c r="D99" s="28" t="s">
        <v>158</v>
      </c>
      <c r="E99" s="78" t="s">
        <v>75</v>
      </c>
      <c r="F99" s="78" t="s">
        <v>46</v>
      </c>
      <c r="G99" s="78" t="s">
        <v>47</v>
      </c>
      <c r="H99" s="78">
        <v>2022</v>
      </c>
      <c r="I99" s="99">
        <v>45565</v>
      </c>
      <c r="J99" s="99"/>
      <c r="K99" s="127">
        <v>-6.2700000000000006E-2</v>
      </c>
      <c r="L99" s="101">
        <v>0.95269999999999999</v>
      </c>
      <c r="M99" s="103" t="s">
        <v>74</v>
      </c>
      <c r="N99" s="78" t="s">
        <v>48</v>
      </c>
      <c r="O99" s="78" t="s">
        <v>267</v>
      </c>
      <c r="P99" s="129">
        <v>948</v>
      </c>
      <c r="Q99" s="78" t="s">
        <v>268</v>
      </c>
      <c r="R99" s="102" t="b">
        <v>1</v>
      </c>
      <c r="S99"/>
    </row>
    <row r="100" spans="1:19" ht="15" thickBot="1" x14ac:dyDescent="0.4">
      <c r="A100" s="78">
        <v>21883</v>
      </c>
      <c r="B100" s="78">
        <v>155888</v>
      </c>
      <c r="C100" s="28" t="s">
        <v>80</v>
      </c>
      <c r="D100" s="28" t="s">
        <v>81</v>
      </c>
      <c r="E100" s="78" t="s">
        <v>75</v>
      </c>
      <c r="F100" s="78" t="s">
        <v>46</v>
      </c>
      <c r="G100" s="78" t="s">
        <v>47</v>
      </c>
      <c r="H100" s="78">
        <v>2021</v>
      </c>
      <c r="I100" s="99">
        <v>45565</v>
      </c>
      <c r="J100" s="99"/>
      <c r="K100" s="127">
        <v>-6.613684458657243E-2</v>
      </c>
      <c r="L100" s="101">
        <v>0.90927724363593965</v>
      </c>
      <c r="M100" s="103" t="s">
        <v>71</v>
      </c>
      <c r="N100" s="78" t="s">
        <v>48</v>
      </c>
      <c r="O100" s="78" t="s">
        <v>267</v>
      </c>
      <c r="P100" s="129">
        <v>855</v>
      </c>
      <c r="Q100" s="78" t="s">
        <v>53</v>
      </c>
      <c r="R100" s="102" t="b">
        <v>1</v>
      </c>
      <c r="S100"/>
    </row>
    <row r="101" spans="1:19" ht="15" thickBot="1" x14ac:dyDescent="0.4">
      <c r="A101" s="78">
        <v>17589</v>
      </c>
      <c r="B101" s="78">
        <v>109915</v>
      </c>
      <c r="C101" s="28" t="s">
        <v>171</v>
      </c>
      <c r="D101" s="28" t="s">
        <v>172</v>
      </c>
      <c r="E101" s="78" t="s">
        <v>75</v>
      </c>
      <c r="F101" s="78" t="s">
        <v>46</v>
      </c>
      <c r="G101" s="78" t="s">
        <v>47</v>
      </c>
      <c r="H101" s="78">
        <v>2021</v>
      </c>
      <c r="I101" s="99">
        <v>45473</v>
      </c>
      <c r="J101" s="99" t="s">
        <v>52</v>
      </c>
      <c r="K101" s="127">
        <v>-9.7100000000000006E-2</v>
      </c>
      <c r="L101" s="101">
        <v>0.91520000000000001</v>
      </c>
      <c r="M101" s="103" t="s">
        <v>50</v>
      </c>
      <c r="N101" s="78" t="s">
        <v>48</v>
      </c>
      <c r="O101" s="78" t="s">
        <v>267</v>
      </c>
      <c r="P101" s="129">
        <v>555.08000000000004</v>
      </c>
      <c r="Q101" s="78" t="s">
        <v>49</v>
      </c>
      <c r="R101" s="102" t="b">
        <v>1</v>
      </c>
      <c r="S101"/>
    </row>
    <row r="102" spans="1:19" ht="15" thickBot="1" x14ac:dyDescent="0.4">
      <c r="A102" s="78"/>
      <c r="B102" s="78">
        <v>139315</v>
      </c>
      <c r="C102" s="28" t="s">
        <v>208</v>
      </c>
      <c r="D102" s="28" t="s">
        <v>209</v>
      </c>
      <c r="E102" s="78" t="s">
        <v>60</v>
      </c>
      <c r="F102" s="78" t="s">
        <v>46</v>
      </c>
      <c r="G102" s="78" t="s">
        <v>47</v>
      </c>
      <c r="H102" s="78">
        <v>2021</v>
      </c>
      <c r="I102" s="99">
        <v>45382</v>
      </c>
      <c r="J102" s="99" t="s">
        <v>179</v>
      </c>
      <c r="K102" s="127">
        <v>-9.8400000000000001E-2</v>
      </c>
      <c r="L102" s="101">
        <v>0.79825349999999995</v>
      </c>
      <c r="M102" s="103" t="s">
        <v>50</v>
      </c>
      <c r="N102" s="78" t="s">
        <v>48</v>
      </c>
      <c r="O102" s="78" t="s">
        <v>267</v>
      </c>
      <c r="P102" s="129">
        <v>492</v>
      </c>
      <c r="Q102" s="78" t="s">
        <v>49</v>
      </c>
      <c r="R102" s="102" t="b">
        <v>1</v>
      </c>
      <c r="S102"/>
    </row>
    <row r="103" spans="1:19" ht="15" thickBot="1" x14ac:dyDescent="0.4">
      <c r="A103" s="78"/>
      <c r="B103" s="78">
        <v>161118</v>
      </c>
      <c r="C103" s="28" t="s">
        <v>150</v>
      </c>
      <c r="D103" s="28" t="s">
        <v>151</v>
      </c>
      <c r="E103" s="78" t="s">
        <v>75</v>
      </c>
      <c r="F103" s="78" t="s">
        <v>46</v>
      </c>
      <c r="G103" s="78" t="s">
        <v>47</v>
      </c>
      <c r="H103" s="78">
        <v>2022</v>
      </c>
      <c r="I103" s="99">
        <v>45382</v>
      </c>
      <c r="J103" s="99" t="s">
        <v>152</v>
      </c>
      <c r="K103" s="127">
        <v>-9.9900000000000003E-2</v>
      </c>
      <c r="L103" s="101">
        <v>0.87529999999999997</v>
      </c>
      <c r="M103" s="103" t="s">
        <v>71</v>
      </c>
      <c r="N103" s="78" t="s">
        <v>48</v>
      </c>
      <c r="O103" s="78" t="s">
        <v>267</v>
      </c>
      <c r="P103" s="129">
        <v>300</v>
      </c>
      <c r="Q103" s="78" t="s">
        <v>49</v>
      </c>
      <c r="R103" s="102" t="b">
        <v>1</v>
      </c>
      <c r="S103"/>
    </row>
    <row r="104" spans="1:19" ht="15" thickBot="1" x14ac:dyDescent="0.4">
      <c r="A104" s="78">
        <v>21704</v>
      </c>
      <c r="B104" s="78">
        <v>135916</v>
      </c>
      <c r="C104" s="28" t="s">
        <v>66</v>
      </c>
      <c r="D104" s="28" t="s">
        <v>147</v>
      </c>
      <c r="E104" s="78" t="s">
        <v>60</v>
      </c>
      <c r="F104" s="78" t="s">
        <v>46</v>
      </c>
      <c r="G104" s="78" t="s">
        <v>47</v>
      </c>
      <c r="H104" s="78">
        <v>2022</v>
      </c>
      <c r="I104" s="99">
        <v>45565</v>
      </c>
      <c r="J104" s="99"/>
      <c r="K104" s="127">
        <v>-0.1004</v>
      </c>
      <c r="L104" s="101">
        <v>0.92749999999999999</v>
      </c>
      <c r="M104" s="103" t="s">
        <v>50</v>
      </c>
      <c r="N104" s="78" t="s">
        <v>48</v>
      </c>
      <c r="O104" s="78" t="s">
        <v>267</v>
      </c>
      <c r="P104" s="129">
        <v>2168</v>
      </c>
      <c r="Q104" s="78" t="s">
        <v>268</v>
      </c>
      <c r="R104" s="102" t="b">
        <v>1</v>
      </c>
      <c r="S104"/>
    </row>
    <row r="105" spans="1:19" ht="15" thickBot="1" x14ac:dyDescent="0.4">
      <c r="A105" s="78">
        <v>21635</v>
      </c>
      <c r="B105" s="78">
        <v>128535</v>
      </c>
      <c r="C105" s="28" t="s">
        <v>306</v>
      </c>
      <c r="D105" s="28" t="s">
        <v>307</v>
      </c>
      <c r="E105" s="78" t="s">
        <v>75</v>
      </c>
      <c r="F105" s="78" t="s">
        <v>46</v>
      </c>
      <c r="G105" s="78" t="s">
        <v>47</v>
      </c>
      <c r="H105" s="78">
        <v>2022</v>
      </c>
      <c r="I105" s="99">
        <v>45473</v>
      </c>
      <c r="J105" s="99" t="s">
        <v>52</v>
      </c>
      <c r="K105" s="127">
        <v>-0.11199999999999999</v>
      </c>
      <c r="L105" s="101">
        <v>0.83960000000000001</v>
      </c>
      <c r="M105" s="103" t="s">
        <v>71</v>
      </c>
      <c r="N105" s="78" t="s">
        <v>48</v>
      </c>
      <c r="O105" s="78" t="s">
        <v>267</v>
      </c>
      <c r="P105" s="129">
        <v>222.5</v>
      </c>
      <c r="Q105" s="78" t="s">
        <v>49</v>
      </c>
      <c r="R105" s="102" t="b">
        <v>1</v>
      </c>
      <c r="S105"/>
    </row>
    <row r="106" spans="1:19" ht="15" thickBot="1" x14ac:dyDescent="0.4">
      <c r="A106" s="78"/>
      <c r="B106" s="78">
        <v>152863</v>
      </c>
      <c r="C106" s="28" t="s">
        <v>304</v>
      </c>
      <c r="D106" s="28" t="s">
        <v>305</v>
      </c>
      <c r="E106" s="78" t="s">
        <v>60</v>
      </c>
      <c r="F106" s="78" t="s">
        <v>46</v>
      </c>
      <c r="G106" s="78" t="s">
        <v>47</v>
      </c>
      <c r="H106" s="78">
        <v>2022</v>
      </c>
      <c r="I106" s="99">
        <v>45473</v>
      </c>
      <c r="J106" s="99" t="s">
        <v>52</v>
      </c>
      <c r="K106" s="127">
        <v>-0.11699999999999999</v>
      </c>
      <c r="L106" s="101">
        <v>0.8705484</v>
      </c>
      <c r="M106" s="103" t="s">
        <v>170</v>
      </c>
      <c r="N106" s="78" t="s">
        <v>48</v>
      </c>
      <c r="O106" s="78" t="s">
        <v>267</v>
      </c>
      <c r="P106" s="129">
        <v>235.4</v>
      </c>
      <c r="Q106" s="78" t="s">
        <v>49</v>
      </c>
      <c r="R106" s="102" t="b">
        <v>1</v>
      </c>
      <c r="S106"/>
    </row>
    <row r="107" spans="1:19" ht="15" thickBot="1" x14ac:dyDescent="0.4">
      <c r="A107" s="78"/>
      <c r="B107" s="78">
        <v>160157</v>
      </c>
      <c r="C107" s="28" t="s">
        <v>120</v>
      </c>
      <c r="D107" s="28" t="s">
        <v>121</v>
      </c>
      <c r="E107" s="78" t="s">
        <v>75</v>
      </c>
      <c r="F107" s="78" t="s">
        <v>46</v>
      </c>
      <c r="G107" s="78" t="s">
        <v>47</v>
      </c>
      <c r="H107" s="78">
        <v>2022</v>
      </c>
      <c r="I107" s="99">
        <v>45565</v>
      </c>
      <c r="J107" s="99"/>
      <c r="K107" s="127">
        <v>-0.124</v>
      </c>
      <c r="L107" s="101">
        <v>0.9</v>
      </c>
      <c r="M107" s="103" t="s">
        <v>50</v>
      </c>
      <c r="N107" s="78" t="s">
        <v>48</v>
      </c>
      <c r="O107" s="78" t="s">
        <v>267</v>
      </c>
      <c r="P107" s="129">
        <v>1983</v>
      </c>
      <c r="Q107" s="78" t="s">
        <v>53</v>
      </c>
      <c r="R107" s="102" t="b">
        <v>1</v>
      </c>
      <c r="S107"/>
    </row>
    <row r="108" spans="1:19" ht="15" thickBot="1" x14ac:dyDescent="0.4">
      <c r="A108" s="78">
        <v>21102</v>
      </c>
      <c r="B108" s="78">
        <v>120132</v>
      </c>
      <c r="C108" s="28" t="s">
        <v>204</v>
      </c>
      <c r="D108" s="28" t="s">
        <v>205</v>
      </c>
      <c r="E108" s="78" t="s">
        <v>75</v>
      </c>
      <c r="F108" s="78" t="s">
        <v>46</v>
      </c>
      <c r="G108" s="78" t="s">
        <v>47</v>
      </c>
      <c r="H108" s="78">
        <v>2022</v>
      </c>
      <c r="I108" s="99">
        <v>45473</v>
      </c>
      <c r="J108" s="99" t="s">
        <v>52</v>
      </c>
      <c r="K108" s="127">
        <v>-0.14699999999999999</v>
      </c>
      <c r="L108" s="101">
        <v>0.74919040000000003</v>
      </c>
      <c r="M108" s="103" t="s">
        <v>71</v>
      </c>
      <c r="N108" s="78" t="s">
        <v>48</v>
      </c>
      <c r="O108" s="78" t="s">
        <v>267</v>
      </c>
      <c r="P108" s="129">
        <v>1040</v>
      </c>
      <c r="Q108" s="78" t="s">
        <v>49</v>
      </c>
      <c r="R108" s="102" t="b">
        <v>1</v>
      </c>
      <c r="S108"/>
    </row>
    <row r="109" spans="1:19" ht="15" thickBot="1" x14ac:dyDescent="0.4">
      <c r="A109" s="78"/>
      <c r="B109" s="78">
        <v>143232</v>
      </c>
      <c r="C109" s="28" t="s">
        <v>127</v>
      </c>
      <c r="D109" s="28" t="s">
        <v>128</v>
      </c>
      <c r="E109" s="78" t="s">
        <v>75</v>
      </c>
      <c r="F109" s="78" t="s">
        <v>46</v>
      </c>
      <c r="G109" s="78" t="s">
        <v>47</v>
      </c>
      <c r="H109" s="78">
        <v>2022</v>
      </c>
      <c r="I109" s="99">
        <v>45565</v>
      </c>
      <c r="J109" s="99"/>
      <c r="K109" s="127">
        <v>-0.183</v>
      </c>
      <c r="L109" s="101">
        <v>0.79</v>
      </c>
      <c r="M109" s="103" t="s">
        <v>71</v>
      </c>
      <c r="N109" s="78" t="s">
        <v>48</v>
      </c>
      <c r="O109" s="78" t="s">
        <v>267</v>
      </c>
      <c r="P109" s="129">
        <v>2257.4</v>
      </c>
      <c r="Q109" s="78" t="s">
        <v>53</v>
      </c>
      <c r="R109" s="102" t="b">
        <v>1</v>
      </c>
      <c r="S109"/>
    </row>
    <row r="110" spans="1:19" ht="15" thickBot="1" x14ac:dyDescent="0.4">
      <c r="A110" s="78">
        <v>21279</v>
      </c>
      <c r="B110" s="78">
        <v>128795</v>
      </c>
      <c r="C110" s="28" t="s">
        <v>256</v>
      </c>
      <c r="D110" s="28" t="s">
        <v>257</v>
      </c>
      <c r="E110" s="78" t="s">
        <v>75</v>
      </c>
      <c r="F110" s="78" t="s">
        <v>46</v>
      </c>
      <c r="G110" s="78" t="s">
        <v>47</v>
      </c>
      <c r="H110" s="78">
        <v>2022</v>
      </c>
      <c r="I110" s="99">
        <v>45565</v>
      </c>
      <c r="J110" s="99" t="s">
        <v>52</v>
      </c>
      <c r="K110" s="127">
        <v>-0.20899999999999999</v>
      </c>
      <c r="L110" s="101">
        <v>0.82189999999999996</v>
      </c>
      <c r="M110" s="103" t="s">
        <v>50</v>
      </c>
      <c r="N110" s="78" t="s">
        <v>48</v>
      </c>
      <c r="O110" s="78" t="s">
        <v>267</v>
      </c>
      <c r="P110" s="129">
        <v>125</v>
      </c>
      <c r="Q110" s="78" t="s">
        <v>49</v>
      </c>
      <c r="R110" s="102" t="b">
        <v>1</v>
      </c>
      <c r="S110"/>
    </row>
    <row r="111" spans="1:19" ht="15" thickBot="1" x14ac:dyDescent="0.4">
      <c r="A111" s="78"/>
      <c r="B111" s="78">
        <v>155929</v>
      </c>
      <c r="C111" s="28" t="s">
        <v>254</v>
      </c>
      <c r="D111" s="28" t="s">
        <v>255</v>
      </c>
      <c r="E111" s="78" t="s">
        <v>75</v>
      </c>
      <c r="F111" s="78" t="s">
        <v>46</v>
      </c>
      <c r="G111" s="78" t="s">
        <v>47</v>
      </c>
      <c r="H111" s="78">
        <v>2021</v>
      </c>
      <c r="I111" s="99">
        <v>45565</v>
      </c>
      <c r="J111" s="99" t="s">
        <v>52</v>
      </c>
      <c r="K111" s="127">
        <v>-0.21600000000000003</v>
      </c>
      <c r="L111" s="101">
        <v>0.6885</v>
      </c>
      <c r="M111" s="103" t="s">
        <v>71</v>
      </c>
      <c r="N111" s="78" t="s">
        <v>48</v>
      </c>
      <c r="O111" s="78" t="s">
        <v>267</v>
      </c>
      <c r="P111" s="129">
        <v>450.8</v>
      </c>
      <c r="Q111" s="78" t="s">
        <v>49</v>
      </c>
      <c r="R111" s="102" t="b">
        <v>1</v>
      </c>
      <c r="S111"/>
    </row>
    <row r="112" spans="1:19" ht="15" thickBot="1" x14ac:dyDescent="0.4">
      <c r="A112" s="78"/>
      <c r="B112" s="78">
        <v>120377</v>
      </c>
      <c r="C112" s="28" t="s">
        <v>269</v>
      </c>
      <c r="D112" s="28" t="s">
        <v>310</v>
      </c>
      <c r="E112" s="78" t="s">
        <v>75</v>
      </c>
      <c r="F112" s="78" t="s">
        <v>46</v>
      </c>
      <c r="G112" s="78" t="s">
        <v>47</v>
      </c>
      <c r="H112" s="78">
        <v>2022</v>
      </c>
      <c r="I112" s="99">
        <v>45473</v>
      </c>
      <c r="J112" s="99" t="s">
        <v>52</v>
      </c>
      <c r="K112" s="127">
        <v>-0.24079999999999999</v>
      </c>
      <c r="L112" s="101">
        <v>0.82110910000000004</v>
      </c>
      <c r="M112" s="103" t="s">
        <v>50</v>
      </c>
      <c r="N112" s="78" t="s">
        <v>48</v>
      </c>
      <c r="O112" s="78" t="s">
        <v>267</v>
      </c>
      <c r="P112" s="129">
        <v>877.1</v>
      </c>
      <c r="Q112" s="78" t="s">
        <v>49</v>
      </c>
      <c r="R112" s="102" t="b">
        <v>1</v>
      </c>
      <c r="S112"/>
    </row>
    <row r="113" spans="1:19" ht="15" thickBot="1" x14ac:dyDescent="0.4">
      <c r="A113" s="78"/>
      <c r="B113" s="78">
        <v>152932</v>
      </c>
      <c r="C113" s="28" t="s">
        <v>88</v>
      </c>
      <c r="D113" s="28" t="s">
        <v>154</v>
      </c>
      <c r="E113" s="78" t="s">
        <v>75</v>
      </c>
      <c r="F113" s="78" t="s">
        <v>46</v>
      </c>
      <c r="G113" s="78" t="s">
        <v>47</v>
      </c>
      <c r="H113" s="78">
        <v>2022</v>
      </c>
      <c r="I113" s="99">
        <v>45565</v>
      </c>
      <c r="J113" s="99"/>
      <c r="K113" s="127">
        <v>-0.253</v>
      </c>
      <c r="L113" s="101">
        <v>0.82</v>
      </c>
      <c r="M113" s="103" t="s">
        <v>71</v>
      </c>
      <c r="N113" s="78" t="s">
        <v>48</v>
      </c>
      <c r="O113" s="78" t="s">
        <v>267</v>
      </c>
      <c r="P113" s="129">
        <v>1460</v>
      </c>
      <c r="Q113" s="78" t="s">
        <v>53</v>
      </c>
      <c r="R113" s="102" t="b">
        <v>1</v>
      </c>
      <c r="S113"/>
    </row>
    <row r="114" spans="1:19" ht="15" thickBot="1" x14ac:dyDescent="0.4">
      <c r="A114" s="78">
        <v>21833</v>
      </c>
      <c r="B114" s="78">
        <v>145465</v>
      </c>
      <c r="C114" s="28" t="s">
        <v>200</v>
      </c>
      <c r="D114" s="28" t="s">
        <v>201</v>
      </c>
      <c r="E114" s="78" t="s">
        <v>60</v>
      </c>
      <c r="F114" s="78" t="s">
        <v>46</v>
      </c>
      <c r="G114" s="78" t="s">
        <v>47</v>
      </c>
      <c r="H114" s="78">
        <v>2021</v>
      </c>
      <c r="I114" s="99">
        <v>45473</v>
      </c>
      <c r="J114" s="99" t="s">
        <v>179</v>
      </c>
      <c r="K114" s="127">
        <v>-0.26960000000000001</v>
      </c>
      <c r="L114" s="101">
        <v>0.77174169999999997</v>
      </c>
      <c r="M114" s="103" t="s">
        <v>50</v>
      </c>
      <c r="N114" s="78" t="s">
        <v>48</v>
      </c>
      <c r="O114" s="78" t="s">
        <v>267</v>
      </c>
      <c r="P114" s="129">
        <v>650</v>
      </c>
      <c r="Q114" s="78" t="s">
        <v>49</v>
      </c>
      <c r="R114" s="102" t="b">
        <v>1</v>
      </c>
      <c r="S114"/>
    </row>
    <row r="115" spans="1:19" ht="15" thickBot="1" x14ac:dyDescent="0.4">
      <c r="A115" s="78"/>
      <c r="B115" s="78">
        <v>174614</v>
      </c>
      <c r="C115" s="28" t="s">
        <v>94</v>
      </c>
      <c r="D115" s="28" t="s">
        <v>235</v>
      </c>
      <c r="E115" s="78" t="s">
        <v>75</v>
      </c>
      <c r="F115" s="78" t="s">
        <v>46</v>
      </c>
      <c r="G115" s="78" t="s">
        <v>47</v>
      </c>
      <c r="H115" s="78">
        <v>2022</v>
      </c>
      <c r="I115" s="99">
        <v>45565</v>
      </c>
      <c r="J115" s="99"/>
      <c r="K115" s="127">
        <v>-0.28000000000000003</v>
      </c>
      <c r="L115" s="101">
        <v>0.9</v>
      </c>
      <c r="M115" s="103" t="s">
        <v>74</v>
      </c>
      <c r="N115" s="78" t="s">
        <v>48</v>
      </c>
      <c r="O115" s="78" t="s">
        <v>267</v>
      </c>
      <c r="P115" s="129">
        <v>1567</v>
      </c>
      <c r="Q115" s="78" t="s">
        <v>53</v>
      </c>
      <c r="R115" s="102" t="b">
        <v>1</v>
      </c>
      <c r="S115"/>
    </row>
    <row r="116" spans="1:19" ht="15" thickBot="1" x14ac:dyDescent="0.4">
      <c r="A116" s="78" t="s">
        <v>288</v>
      </c>
      <c r="B116" s="78">
        <v>146225</v>
      </c>
      <c r="C116" s="28" t="s">
        <v>78</v>
      </c>
      <c r="D116" s="28" t="s">
        <v>196</v>
      </c>
      <c r="E116" s="78" t="s">
        <v>75</v>
      </c>
      <c r="F116" s="78" t="s">
        <v>46</v>
      </c>
      <c r="G116" s="78" t="s">
        <v>47</v>
      </c>
      <c r="H116" s="78">
        <v>2022</v>
      </c>
      <c r="I116" s="99">
        <v>45473</v>
      </c>
      <c r="J116" s="99" t="s">
        <v>52</v>
      </c>
      <c r="K116" s="127">
        <v>-0.33100000000000002</v>
      </c>
      <c r="L116" s="101">
        <v>0.72824469999999997</v>
      </c>
      <c r="M116" s="103" t="s">
        <v>50</v>
      </c>
      <c r="N116" s="78" t="s">
        <v>48</v>
      </c>
      <c r="O116" s="78" t="s">
        <v>267</v>
      </c>
      <c r="P116" s="129">
        <v>1600</v>
      </c>
      <c r="Q116" s="78" t="s">
        <v>49</v>
      </c>
      <c r="R116" s="102" t="b">
        <v>1</v>
      </c>
      <c r="S116"/>
    </row>
    <row r="117" spans="1:19" ht="15" thickBot="1" x14ac:dyDescent="0.4">
      <c r="A117" s="78"/>
      <c r="B117" s="78">
        <v>149392</v>
      </c>
      <c r="C117" s="28" t="s">
        <v>194</v>
      </c>
      <c r="D117" s="28" t="s">
        <v>195</v>
      </c>
      <c r="E117" s="78" t="s">
        <v>75</v>
      </c>
      <c r="F117" s="78" t="s">
        <v>46</v>
      </c>
      <c r="G117" s="78" t="s">
        <v>47</v>
      </c>
      <c r="H117" s="78">
        <v>2021</v>
      </c>
      <c r="I117" s="99">
        <v>45473</v>
      </c>
      <c r="J117" s="99" t="s">
        <v>179</v>
      </c>
      <c r="K117" s="127">
        <v>-0.38950000000000001</v>
      </c>
      <c r="L117" s="101">
        <v>0.76314890000000002</v>
      </c>
      <c r="M117" s="103" t="s">
        <v>50</v>
      </c>
      <c r="N117" s="78" t="s">
        <v>48</v>
      </c>
      <c r="O117" s="78" t="s">
        <v>267</v>
      </c>
      <c r="P117" s="129">
        <v>400</v>
      </c>
      <c r="Q117" s="78" t="s">
        <v>49</v>
      </c>
      <c r="R117" s="102" t="b">
        <v>1</v>
      </c>
      <c r="S117"/>
    </row>
    <row r="118" spans="1:19" ht="15" thickBot="1" x14ac:dyDescent="0.4">
      <c r="A118" s="78">
        <v>23216</v>
      </c>
      <c r="B118" s="78">
        <v>135142</v>
      </c>
      <c r="C118" s="28" t="s">
        <v>192</v>
      </c>
      <c r="D118" s="28" t="s">
        <v>193</v>
      </c>
      <c r="E118" s="78" t="s">
        <v>75</v>
      </c>
      <c r="F118" s="78" t="s">
        <v>46</v>
      </c>
      <c r="G118" s="78" t="s">
        <v>47</v>
      </c>
      <c r="H118" s="78">
        <v>2021</v>
      </c>
      <c r="I118" s="99">
        <v>45382</v>
      </c>
      <c r="J118" s="99" t="s">
        <v>52</v>
      </c>
      <c r="K118" s="127">
        <v>-0.46832735399999997</v>
      </c>
      <c r="L118" s="101">
        <v>0.38992250000000001</v>
      </c>
      <c r="M118" s="103" t="s">
        <v>50</v>
      </c>
      <c r="N118" s="78" t="s">
        <v>48</v>
      </c>
      <c r="O118" s="78" t="s">
        <v>267</v>
      </c>
      <c r="P118" s="129">
        <v>151</v>
      </c>
      <c r="Q118" s="78" t="s">
        <v>49</v>
      </c>
      <c r="R118" s="102" t="b">
        <v>1</v>
      </c>
      <c r="S118"/>
    </row>
    <row r="119" spans="1:19" ht="15" thickBot="1" x14ac:dyDescent="0.4">
      <c r="A119" s="78"/>
      <c r="B119" s="78">
        <v>126556</v>
      </c>
      <c r="C119" s="28" t="s">
        <v>145</v>
      </c>
      <c r="D119" s="28" t="s">
        <v>146</v>
      </c>
      <c r="E119" s="78" t="s">
        <v>75</v>
      </c>
      <c r="F119" s="78" t="s">
        <v>46</v>
      </c>
      <c r="G119" s="78" t="s">
        <v>47</v>
      </c>
      <c r="H119" s="78">
        <v>2022</v>
      </c>
      <c r="I119" s="99">
        <v>45565</v>
      </c>
      <c r="J119" s="99"/>
      <c r="K119" s="127">
        <v>-0.54899999999999993</v>
      </c>
      <c r="L119" s="101">
        <v>0.3</v>
      </c>
      <c r="M119" s="103" t="s">
        <v>71</v>
      </c>
      <c r="N119" s="78" t="s">
        <v>48</v>
      </c>
      <c r="O119" s="78" t="s">
        <v>267</v>
      </c>
      <c r="P119" s="129">
        <v>548</v>
      </c>
      <c r="Q119" s="78" t="s">
        <v>53</v>
      </c>
      <c r="R119" s="102" t="b">
        <v>1</v>
      </c>
      <c r="S119"/>
    </row>
    <row r="120" spans="1:19" x14ac:dyDescent="0.35">
      <c r="A120" s="78">
        <v>21627</v>
      </c>
      <c r="B120" s="78">
        <v>138203</v>
      </c>
    </row>
  </sheetData>
  <autoFilter ref="A1:R120" xr:uid="{DA6724BE-6D86-4468-A501-D41C9EBAA6F9}">
    <sortState xmlns:xlrd2="http://schemas.microsoft.com/office/spreadsheetml/2017/richdata2" ref="A2:R120">
      <sortCondition descending="1" ref="K1:K120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3733-DCEC-406C-812F-EE4AEAA25C82}">
  <dimension ref="B1:BA93"/>
  <sheetViews>
    <sheetView topLeftCell="A3" zoomScale="71" zoomScaleNormal="100" workbookViewId="0">
      <selection activeCell="W19" sqref="W19"/>
    </sheetView>
  </sheetViews>
  <sheetFormatPr defaultRowHeight="14.5" x14ac:dyDescent="0.35"/>
  <cols>
    <col min="1" max="2" width="9.1796875" customWidth="1"/>
    <col min="3" max="3" width="12" customWidth="1"/>
    <col min="4" max="4" width="9.1796875" customWidth="1"/>
    <col min="5" max="7" width="16.81640625" customWidth="1"/>
    <col min="8" max="8" width="21.1796875" customWidth="1"/>
    <col min="9" max="9" width="16.81640625" customWidth="1"/>
    <col min="10" max="10" width="9.1796875" style="20" customWidth="1"/>
    <col min="11" max="11" width="11.453125" customWidth="1"/>
    <col min="12" max="15" width="9.1796875" customWidth="1"/>
    <col min="16" max="20" width="9.1796875" style="28" customWidth="1"/>
    <col min="21" max="21" width="4" style="28" customWidth="1"/>
    <col min="22" max="22" width="20.81640625" style="28" customWidth="1"/>
    <col min="23" max="23" width="8.7265625" style="28"/>
    <col min="24" max="24" width="12.54296875" style="28" customWidth="1"/>
    <col min="25" max="53" width="8.7265625" style="28"/>
  </cols>
  <sheetData>
    <row r="1" spans="2:53" ht="15" thickBot="1" x14ac:dyDescent="0.4">
      <c r="P1" s="49"/>
      <c r="S1" s="28" t="s">
        <v>23</v>
      </c>
      <c r="W1" s="131" t="s">
        <v>28</v>
      </c>
      <c r="X1" s="132"/>
      <c r="Y1" s="132"/>
      <c r="Z1" s="132"/>
      <c r="AA1" s="132"/>
      <c r="AB1" s="132"/>
      <c r="AC1" s="132"/>
      <c r="AD1" s="132"/>
      <c r="AE1" s="133"/>
    </row>
    <row r="3" spans="2:53" ht="16.5" customHeight="1" x14ac:dyDescent="0.35">
      <c r="B3" s="134">
        <v>2008</v>
      </c>
      <c r="C3" s="1"/>
      <c r="D3" s="41"/>
      <c r="E3" s="41" t="s">
        <v>0</v>
      </c>
      <c r="F3" s="41" t="s">
        <v>1</v>
      </c>
      <c r="G3" s="41" t="s">
        <v>2</v>
      </c>
      <c r="H3" s="42" t="s">
        <v>3</v>
      </c>
      <c r="I3" s="43" t="s">
        <v>4</v>
      </c>
      <c r="K3" s="2"/>
      <c r="L3" s="3" t="s">
        <v>1</v>
      </c>
      <c r="M3" s="4" t="s">
        <v>2</v>
      </c>
      <c r="W3" s="32" t="str">
        <f t="shared" ref="W3:AE3" si="0">W16</f>
        <v>BLV I</v>
      </c>
      <c r="X3" s="33">
        <f t="shared" si="0"/>
        <v>0</v>
      </c>
      <c r="Y3" s="33">
        <f t="shared" si="0"/>
        <v>0</v>
      </c>
      <c r="Z3" s="33">
        <f t="shared" si="0"/>
        <v>0</v>
      </c>
      <c r="AA3" s="33">
        <f t="shared" si="0"/>
        <v>0</v>
      </c>
      <c r="AB3" s="33">
        <f t="shared" si="0"/>
        <v>0</v>
      </c>
      <c r="AC3" s="33">
        <f t="shared" si="0"/>
        <v>0</v>
      </c>
      <c r="AD3" s="33">
        <f t="shared" si="0"/>
        <v>0</v>
      </c>
      <c r="AE3" s="45">
        <f t="shared" si="0"/>
        <v>0</v>
      </c>
      <c r="BA3"/>
    </row>
    <row r="4" spans="2:53" x14ac:dyDescent="0.35">
      <c r="B4" s="135"/>
      <c r="C4" s="35" t="s">
        <v>5</v>
      </c>
      <c r="D4" s="38">
        <f>W24</f>
        <v>0.18894</v>
      </c>
      <c r="E4" s="5">
        <f>D4-D5</f>
        <v>7.5939999999999994E-2</v>
      </c>
      <c r="F4" s="5">
        <f>MAX(0,D4-0)</f>
        <v>0.18894</v>
      </c>
      <c r="G4" s="5">
        <f>MAX(0,0-D4)</f>
        <v>0</v>
      </c>
      <c r="H4" s="5">
        <f>F4-F5</f>
        <v>7.5939999999999994E-2</v>
      </c>
      <c r="I4" s="6"/>
      <c r="K4" s="7" t="s">
        <v>6</v>
      </c>
      <c r="L4" s="8">
        <f>MAX(0,D8-0)</f>
        <v>0</v>
      </c>
      <c r="M4" s="9">
        <f>MIN(0,D4-0)</f>
        <v>0</v>
      </c>
      <c r="V4" s="29" t="s">
        <v>7</v>
      </c>
      <c r="W4" s="21">
        <f>L4</f>
        <v>0</v>
      </c>
      <c r="X4" s="22">
        <f>L11</f>
        <v>0</v>
      </c>
      <c r="Y4" s="22">
        <f>L18</f>
        <v>0</v>
      </c>
      <c r="Z4" s="22">
        <f>L26</f>
        <v>0</v>
      </c>
      <c r="AA4" s="23">
        <f>L33</f>
        <v>0</v>
      </c>
      <c r="AB4" s="23">
        <f>L40</f>
        <v>0</v>
      </c>
      <c r="AC4" s="23">
        <f>L54</f>
        <v>0</v>
      </c>
      <c r="AD4" s="23">
        <f>L61</f>
        <v>0</v>
      </c>
      <c r="AE4" s="44">
        <f>L68</f>
        <v>0</v>
      </c>
      <c r="BA4"/>
    </row>
    <row r="5" spans="2:53" x14ac:dyDescent="0.35">
      <c r="B5" s="135"/>
      <c r="C5" s="36" t="s">
        <v>8</v>
      </c>
      <c r="D5" s="39">
        <f>W25</f>
        <v>0.113</v>
      </c>
      <c r="E5" s="12">
        <f>D5-D6</f>
        <v>6.5860112999999998E-2</v>
      </c>
      <c r="F5" s="12">
        <f>MAX(0,D5-0)</f>
        <v>0.113</v>
      </c>
      <c r="G5" s="12">
        <f>MAX(0,0-D5)</f>
        <v>0</v>
      </c>
      <c r="H5" s="12">
        <f>F5-F6</f>
        <v>6.5860112999999998E-2</v>
      </c>
      <c r="I5" s="13">
        <f>-(G5-G4)</f>
        <v>0</v>
      </c>
      <c r="J5" s="20">
        <v>2001</v>
      </c>
      <c r="V5" s="30" t="s">
        <v>29</v>
      </c>
      <c r="W5" s="21">
        <f>H4</f>
        <v>7.5939999999999994E-2</v>
      </c>
      <c r="X5" s="22">
        <f>H11</f>
        <v>0</v>
      </c>
      <c r="Y5" s="22">
        <f>H18</f>
        <v>0</v>
      </c>
      <c r="Z5" s="22">
        <f>H26</f>
        <v>0</v>
      </c>
      <c r="AA5" s="23">
        <f>H33</f>
        <v>0</v>
      </c>
      <c r="AB5" s="23">
        <f>H40</f>
        <v>0</v>
      </c>
      <c r="AC5" s="23">
        <f>H54</f>
        <v>0</v>
      </c>
      <c r="AD5" s="23">
        <f>H61</f>
        <v>0</v>
      </c>
      <c r="AE5" s="44">
        <f>H68</f>
        <v>0</v>
      </c>
      <c r="BA5"/>
    </row>
    <row r="6" spans="2:53" x14ac:dyDescent="0.35">
      <c r="B6" s="135"/>
      <c r="C6" s="36" t="s">
        <v>9</v>
      </c>
      <c r="D6" s="39">
        <f>W26</f>
        <v>4.7139886999999998E-2</v>
      </c>
      <c r="E6" s="12">
        <f>D6-D7</f>
        <v>7.2739887000000003E-2</v>
      </c>
      <c r="F6" s="12">
        <f>MAX(0,D6-0)</f>
        <v>4.7139886999999998E-2</v>
      </c>
      <c r="G6" s="12">
        <f>MAX(0,0-D6)</f>
        <v>0</v>
      </c>
      <c r="H6" s="12">
        <f>F6-F7</f>
        <v>4.7139886999999998E-2</v>
      </c>
      <c r="I6" s="13">
        <f>-(G6-G5)</f>
        <v>0</v>
      </c>
      <c r="V6" s="30" t="s">
        <v>30</v>
      </c>
      <c r="W6" s="21">
        <f>H5</f>
        <v>6.5860112999999998E-2</v>
      </c>
      <c r="X6" s="22">
        <f>H12</f>
        <v>0</v>
      </c>
      <c r="Y6" s="22">
        <f>H19</f>
        <v>0</v>
      </c>
      <c r="Z6" s="22">
        <f>H27</f>
        <v>0</v>
      </c>
      <c r="AA6" s="23">
        <f>H34</f>
        <v>0</v>
      </c>
      <c r="AB6" s="23">
        <f>H41</f>
        <v>0</v>
      </c>
      <c r="AC6" s="23">
        <f>H55</f>
        <v>0</v>
      </c>
      <c r="AD6" s="23">
        <f>H62</f>
        <v>0</v>
      </c>
      <c r="AE6" s="44">
        <f>H69</f>
        <v>0</v>
      </c>
      <c r="BA6"/>
    </row>
    <row r="7" spans="2:53" x14ac:dyDescent="0.35">
      <c r="B7" s="135"/>
      <c r="C7" s="36" t="s">
        <v>10</v>
      </c>
      <c r="D7" s="39">
        <f>W27</f>
        <v>-2.5600000000000001E-2</v>
      </c>
      <c r="E7" s="12">
        <f>D7-D8</f>
        <v>8.0560000000000007E-2</v>
      </c>
      <c r="F7" s="12">
        <f>MAX(0,D7-0)</f>
        <v>0</v>
      </c>
      <c r="G7" s="12">
        <f>MAX(0,0-D7)</f>
        <v>2.5600000000000001E-2</v>
      </c>
      <c r="H7" s="12">
        <f>F7-F8</f>
        <v>0</v>
      </c>
      <c r="I7" s="13">
        <f>-(G7-G6)</f>
        <v>-2.5600000000000001E-2</v>
      </c>
      <c r="V7" s="30" t="s">
        <v>31</v>
      </c>
      <c r="W7" s="21">
        <f>H6</f>
        <v>4.7139886999999998E-2</v>
      </c>
      <c r="X7" s="22">
        <f>H13</f>
        <v>0</v>
      </c>
      <c r="Y7" s="22">
        <f>H20</f>
        <v>0</v>
      </c>
      <c r="Z7" s="22">
        <f>H28</f>
        <v>0</v>
      </c>
      <c r="AA7" s="23">
        <f>H35</f>
        <v>0</v>
      </c>
      <c r="AB7" s="23">
        <f>H42</f>
        <v>0</v>
      </c>
      <c r="AC7" s="23">
        <f>H56</f>
        <v>0</v>
      </c>
      <c r="AD7" s="23">
        <f>H63</f>
        <v>0</v>
      </c>
      <c r="AE7" s="44">
        <f>H70</f>
        <v>0</v>
      </c>
      <c r="BA7"/>
    </row>
    <row r="8" spans="2:53" x14ac:dyDescent="0.35">
      <c r="B8" s="136"/>
      <c r="C8" s="37" t="s">
        <v>11</v>
      </c>
      <c r="D8" s="40">
        <f>W28</f>
        <v>-0.10616</v>
      </c>
      <c r="E8" s="14"/>
      <c r="F8" s="14">
        <f>MAX(0,D8-0)</f>
        <v>0</v>
      </c>
      <c r="G8" s="14">
        <f>MAX(0,0-D8)</f>
        <v>0.10616</v>
      </c>
      <c r="H8" s="14"/>
      <c r="I8" s="15">
        <f>-(G8-G7)</f>
        <v>-8.0560000000000007E-2</v>
      </c>
      <c r="V8" s="30" t="s">
        <v>32</v>
      </c>
      <c r="W8" s="21">
        <f>H7</f>
        <v>0</v>
      </c>
      <c r="X8" s="22">
        <f>H14</f>
        <v>0</v>
      </c>
      <c r="Y8" s="22">
        <f>H21</f>
        <v>0</v>
      </c>
      <c r="Z8" s="22">
        <f>H29</f>
        <v>0</v>
      </c>
      <c r="AA8" s="23">
        <f>H36</f>
        <v>0</v>
      </c>
      <c r="AB8" s="23">
        <f>H43</f>
        <v>0</v>
      </c>
      <c r="AC8" s="23">
        <f>H57</f>
        <v>0</v>
      </c>
      <c r="AD8" s="23">
        <f>H64</f>
        <v>0</v>
      </c>
      <c r="AE8" s="44">
        <f>H71</f>
        <v>0</v>
      </c>
      <c r="BA8"/>
    </row>
    <row r="9" spans="2:53" x14ac:dyDescent="0.35">
      <c r="V9" s="30" t="s">
        <v>12</v>
      </c>
      <c r="W9" s="21">
        <f>I5</f>
        <v>0</v>
      </c>
      <c r="X9" s="22">
        <f>I12</f>
        <v>0</v>
      </c>
      <c r="Y9" s="22">
        <f>I19</f>
        <v>0</v>
      </c>
      <c r="Z9" s="22">
        <f>I27</f>
        <v>0</v>
      </c>
      <c r="AA9" s="22">
        <f>I34</f>
        <v>0</v>
      </c>
      <c r="AB9" s="22">
        <f>I41</f>
        <v>0</v>
      </c>
      <c r="AC9" s="22">
        <f>I55</f>
        <v>0</v>
      </c>
      <c r="AD9" s="22">
        <f>I62</f>
        <v>0</v>
      </c>
      <c r="AE9" s="24">
        <f>I69</f>
        <v>0</v>
      </c>
      <c r="BA9"/>
    </row>
    <row r="10" spans="2:53" x14ac:dyDescent="0.35">
      <c r="B10" s="134">
        <v>2015</v>
      </c>
      <c r="C10" s="1"/>
      <c r="D10" s="41"/>
      <c r="E10" s="41" t="s">
        <v>0</v>
      </c>
      <c r="F10" s="41" t="s">
        <v>1</v>
      </c>
      <c r="G10" s="41" t="s">
        <v>2</v>
      </c>
      <c r="H10" s="42" t="s">
        <v>3</v>
      </c>
      <c r="I10" s="43" t="s">
        <v>4</v>
      </c>
      <c r="K10" s="2"/>
      <c r="L10" s="3" t="s">
        <v>1</v>
      </c>
      <c r="M10" s="4" t="s">
        <v>2</v>
      </c>
      <c r="V10" s="30" t="s">
        <v>13</v>
      </c>
      <c r="W10" s="21">
        <f>I6</f>
        <v>0</v>
      </c>
      <c r="X10" s="22">
        <f>I13</f>
        <v>0</v>
      </c>
      <c r="Y10" s="22">
        <f>I20</f>
        <v>0</v>
      </c>
      <c r="Z10" s="22">
        <f>I28</f>
        <v>0</v>
      </c>
      <c r="AA10" s="22">
        <f>I35</f>
        <v>0</v>
      </c>
      <c r="AB10" s="22">
        <f>I42</f>
        <v>0</v>
      </c>
      <c r="AC10" s="22">
        <f>I56</f>
        <v>0</v>
      </c>
      <c r="AD10" s="22">
        <f>I63</f>
        <v>0</v>
      </c>
      <c r="AE10" s="24">
        <f>I70</f>
        <v>0</v>
      </c>
      <c r="BA10"/>
    </row>
    <row r="11" spans="2:53" x14ac:dyDescent="0.35">
      <c r="B11" s="135"/>
      <c r="C11" s="35" t="s">
        <v>5</v>
      </c>
      <c r="D11" s="38">
        <f>X24</f>
        <v>0</v>
      </c>
      <c r="E11" s="5">
        <f>D11-D12</f>
        <v>0</v>
      </c>
      <c r="F11" s="5">
        <f>MAX(0,D11-0)</f>
        <v>0</v>
      </c>
      <c r="G11" s="5">
        <f>MAX(0,0-D11)</f>
        <v>0</v>
      </c>
      <c r="H11" s="5">
        <f>F11-F12</f>
        <v>0</v>
      </c>
      <c r="I11" s="6"/>
      <c r="J11" s="20">
        <v>2002</v>
      </c>
      <c r="K11" s="7" t="s">
        <v>6</v>
      </c>
      <c r="L11" s="8">
        <f>MAX(0,D15-0)</f>
        <v>0</v>
      </c>
      <c r="M11" s="9">
        <f>MIN(0,D11-0)</f>
        <v>0</v>
      </c>
      <c r="V11" s="30" t="s">
        <v>14</v>
      </c>
      <c r="W11" s="21">
        <f>I7</f>
        <v>-2.5600000000000001E-2</v>
      </c>
      <c r="X11" s="22">
        <f>I14</f>
        <v>0</v>
      </c>
      <c r="Y11" s="22">
        <f>I21</f>
        <v>0</v>
      </c>
      <c r="Z11" s="22">
        <f>I29</f>
        <v>0</v>
      </c>
      <c r="AA11" s="22">
        <f>I36</f>
        <v>0</v>
      </c>
      <c r="AB11" s="22">
        <f>I43</f>
        <v>0</v>
      </c>
      <c r="AC11" s="22">
        <f>I57</f>
        <v>0</v>
      </c>
      <c r="AD11" s="22">
        <f>I64</f>
        <v>0</v>
      </c>
      <c r="AE11" s="24">
        <f>I71</f>
        <v>0</v>
      </c>
      <c r="BA11"/>
    </row>
    <row r="12" spans="2:53" x14ac:dyDescent="0.35">
      <c r="B12" s="135"/>
      <c r="C12" s="36" t="s">
        <v>8</v>
      </c>
      <c r="D12" s="39">
        <f>X25</f>
        <v>0</v>
      </c>
      <c r="E12" s="12">
        <f>D12-D13</f>
        <v>0</v>
      </c>
      <c r="F12" s="12">
        <f>MAX(0,D12-0)</f>
        <v>0</v>
      </c>
      <c r="G12" s="12">
        <f>MAX(0,0-D12)</f>
        <v>0</v>
      </c>
      <c r="H12" s="12">
        <f>F12-F13</f>
        <v>0</v>
      </c>
      <c r="I12" s="13">
        <f>-(G12-G11)</f>
        <v>0</v>
      </c>
      <c r="V12" s="30" t="s">
        <v>15</v>
      </c>
      <c r="W12" s="21">
        <f>I8</f>
        <v>-8.0560000000000007E-2</v>
      </c>
      <c r="X12" s="22">
        <f>I15</f>
        <v>0</v>
      </c>
      <c r="Y12" s="22">
        <f>I22</f>
        <v>0</v>
      </c>
      <c r="Z12" s="22">
        <f>I30</f>
        <v>0</v>
      </c>
      <c r="AA12" s="22">
        <f>I37</f>
        <v>0</v>
      </c>
      <c r="AB12" s="22">
        <f>I44</f>
        <v>0</v>
      </c>
      <c r="AC12" s="22">
        <f>I58</f>
        <v>0</v>
      </c>
      <c r="AD12" s="22">
        <f>I65</f>
        <v>0</v>
      </c>
      <c r="AE12" s="24">
        <f>I72</f>
        <v>0</v>
      </c>
      <c r="BA12"/>
    </row>
    <row r="13" spans="2:53" x14ac:dyDescent="0.35">
      <c r="B13" s="135"/>
      <c r="C13" s="36" t="s">
        <v>9</v>
      </c>
      <c r="D13" s="39">
        <f>X26</f>
        <v>0</v>
      </c>
      <c r="E13" s="12">
        <f>D13-D14</f>
        <v>0</v>
      </c>
      <c r="F13" s="12">
        <f>MAX(0,D13-0)</f>
        <v>0</v>
      </c>
      <c r="G13" s="12">
        <f>MAX(0,0-D13)</f>
        <v>0</v>
      </c>
      <c r="H13" s="12">
        <f>F13-F14</f>
        <v>0</v>
      </c>
      <c r="I13" s="13">
        <f>-(G13-G12)</f>
        <v>0</v>
      </c>
      <c r="V13" s="31" t="s">
        <v>16</v>
      </c>
      <c r="W13" s="25">
        <f>M4</f>
        <v>0</v>
      </c>
      <c r="X13" s="26">
        <f>M11</f>
        <v>0</v>
      </c>
      <c r="Y13" s="26">
        <f>M18</f>
        <v>0</v>
      </c>
      <c r="Z13" s="26">
        <f>M26</f>
        <v>0</v>
      </c>
      <c r="AA13" s="26">
        <f>M33</f>
        <v>0</v>
      </c>
      <c r="AB13" s="26">
        <f>M40</f>
        <v>0</v>
      </c>
      <c r="AC13" s="26">
        <f>M54</f>
        <v>0</v>
      </c>
      <c r="AD13" s="26">
        <f>M61</f>
        <v>0</v>
      </c>
      <c r="AE13" s="27">
        <f>M68</f>
        <v>0</v>
      </c>
      <c r="BA13"/>
    </row>
    <row r="14" spans="2:53" x14ac:dyDescent="0.35">
      <c r="B14" s="135"/>
      <c r="C14" s="36" t="s">
        <v>10</v>
      </c>
      <c r="D14" s="39">
        <f>X27</f>
        <v>0</v>
      </c>
      <c r="E14" s="12">
        <f>D14-D15</f>
        <v>0</v>
      </c>
      <c r="F14" s="12">
        <f>MAX(0,D14-0)</f>
        <v>0</v>
      </c>
      <c r="G14" s="12">
        <f>MAX(0,0-D14)</f>
        <v>0</v>
      </c>
      <c r="H14" s="12">
        <f>F14-F15</f>
        <v>0</v>
      </c>
      <c r="I14" s="13">
        <f>-(G14-G13)</f>
        <v>0</v>
      </c>
    </row>
    <row r="15" spans="2:53" x14ac:dyDescent="0.35">
      <c r="B15" s="136"/>
      <c r="C15" s="37" t="s">
        <v>11</v>
      </c>
      <c r="D15" s="40">
        <f>X28</f>
        <v>0</v>
      </c>
      <c r="E15" s="14"/>
      <c r="F15" s="14">
        <f>MAX(0,D15-0)</f>
        <v>0</v>
      </c>
      <c r="G15" s="14">
        <f>MAX(0,0-D15)</f>
        <v>0</v>
      </c>
      <c r="H15" s="14"/>
      <c r="I15" s="15">
        <f>-(G15-G14)</f>
        <v>0</v>
      </c>
    </row>
    <row r="16" spans="2:53" ht="40.5" customHeight="1" x14ac:dyDescent="0.35">
      <c r="W16" s="46" t="s">
        <v>258</v>
      </c>
      <c r="X16" s="46"/>
      <c r="Y16" s="46"/>
      <c r="Z16" s="104"/>
      <c r="AA16" s="104"/>
      <c r="AB16" s="46"/>
      <c r="AC16" s="46"/>
      <c r="AD16" s="47"/>
      <c r="AE16" s="47"/>
      <c r="AF16" s="48" t="s">
        <v>19</v>
      </c>
      <c r="BA16"/>
    </row>
    <row r="17" spans="2:53" x14ac:dyDescent="0.35">
      <c r="B17" s="134">
        <v>2020</v>
      </c>
      <c r="C17" s="1"/>
      <c r="D17" s="41"/>
      <c r="E17" s="41" t="s">
        <v>0</v>
      </c>
      <c r="F17" s="41" t="s">
        <v>1</v>
      </c>
      <c r="G17" s="41" t="s">
        <v>2</v>
      </c>
      <c r="H17" s="42" t="s">
        <v>3</v>
      </c>
      <c r="I17" s="43" t="s">
        <v>4</v>
      </c>
      <c r="J17" s="20">
        <v>2003</v>
      </c>
      <c r="K17" s="2"/>
      <c r="L17" s="3" t="s">
        <v>1</v>
      </c>
      <c r="M17" s="4" t="s">
        <v>2</v>
      </c>
      <c r="W17" s="138" t="s">
        <v>18</v>
      </c>
      <c r="X17" s="139"/>
      <c r="Y17" s="139"/>
      <c r="Z17" s="139"/>
      <c r="AA17" s="139"/>
      <c r="AB17" s="139"/>
      <c r="AC17" s="139"/>
      <c r="AD17" s="139"/>
      <c r="AE17" s="140"/>
      <c r="BA17"/>
    </row>
    <row r="18" spans="2:53" x14ac:dyDescent="0.35">
      <c r="B18" s="135"/>
      <c r="C18" s="35" t="s">
        <v>5</v>
      </c>
      <c r="D18" s="38">
        <f>Y24</f>
        <v>0</v>
      </c>
      <c r="E18" s="5">
        <f>D18-D19</f>
        <v>0</v>
      </c>
      <c r="F18" s="5">
        <f>MAX(0,D18-0)</f>
        <v>0</v>
      </c>
      <c r="G18" s="5">
        <f>MAX(0,0-D18)</f>
        <v>0</v>
      </c>
      <c r="H18" s="5">
        <f>F18-F19</f>
        <v>0</v>
      </c>
      <c r="I18" s="6"/>
      <c r="K18" s="7" t="s">
        <v>6</v>
      </c>
      <c r="L18" s="8">
        <f>MAX(0,D22-0)</f>
        <v>0</v>
      </c>
      <c r="M18" s="9">
        <f>MIN(0,D18-0)</f>
        <v>0</v>
      </c>
      <c r="V18" s="61" t="s">
        <v>17</v>
      </c>
      <c r="W18" s="79">
        <v>-2.1999999999999999E-2</v>
      </c>
      <c r="X18" s="80"/>
      <c r="Y18" s="80"/>
      <c r="Z18" s="80"/>
      <c r="AA18" s="80"/>
      <c r="AB18" s="80"/>
      <c r="AC18" s="80"/>
      <c r="AD18" s="80"/>
      <c r="AE18" s="84"/>
      <c r="BA18"/>
    </row>
    <row r="19" spans="2:53" x14ac:dyDescent="0.35">
      <c r="B19" s="135"/>
      <c r="C19" s="36" t="s">
        <v>8</v>
      </c>
      <c r="D19" s="39">
        <f>Y25</f>
        <v>0</v>
      </c>
      <c r="E19" s="12">
        <f>D19-D20</f>
        <v>0</v>
      </c>
      <c r="F19" s="12">
        <f>MAX(0,D19-0)</f>
        <v>0</v>
      </c>
      <c r="G19" s="12">
        <f>MAX(0,0-D19)</f>
        <v>0</v>
      </c>
      <c r="H19" s="12">
        <f>F19-F20</f>
        <v>0</v>
      </c>
      <c r="I19" s="13">
        <f>-(G19-G18)</f>
        <v>0</v>
      </c>
      <c r="V19" s="62" t="s">
        <v>26</v>
      </c>
      <c r="W19" s="95"/>
      <c r="X19" s="96"/>
      <c r="Y19" s="96"/>
      <c r="Z19" s="59"/>
      <c r="AA19" s="59"/>
      <c r="AB19" s="59"/>
      <c r="AC19" s="59"/>
      <c r="AD19" s="59"/>
      <c r="AE19" s="60"/>
      <c r="BA19"/>
    </row>
    <row r="20" spans="2:53" ht="15" customHeight="1" x14ac:dyDescent="0.35">
      <c r="B20" s="135"/>
      <c r="C20" s="36" t="s">
        <v>9</v>
      </c>
      <c r="D20" s="39">
        <f>Y26</f>
        <v>0</v>
      </c>
      <c r="E20" s="12">
        <f>D20-D21</f>
        <v>0</v>
      </c>
      <c r="F20" s="12">
        <f>MAX(0,D20-0)</f>
        <v>0</v>
      </c>
      <c r="G20" s="12">
        <f>MAX(0,0-D20)</f>
        <v>0</v>
      </c>
      <c r="H20" s="12">
        <f>F20-F21</f>
        <v>0</v>
      </c>
      <c r="I20" s="13">
        <f>-(G20-G19)</f>
        <v>0</v>
      </c>
      <c r="V20" s="49" t="s">
        <v>27</v>
      </c>
      <c r="W20" s="97"/>
      <c r="X20" s="98"/>
      <c r="Y20" s="98"/>
      <c r="Z20" s="50"/>
      <c r="AA20" s="50"/>
      <c r="AB20" s="50"/>
      <c r="AC20" s="50"/>
      <c r="AD20" s="50"/>
      <c r="AE20" s="51"/>
      <c r="BA20"/>
    </row>
    <row r="21" spans="2:53" x14ac:dyDescent="0.35">
      <c r="B21" s="135"/>
      <c r="C21" s="36" t="s">
        <v>10</v>
      </c>
      <c r="D21" s="39">
        <f>Y27</f>
        <v>0</v>
      </c>
      <c r="E21" s="12">
        <f>D21-D22</f>
        <v>0</v>
      </c>
      <c r="F21" s="12">
        <f>MAX(0,D21-0)</f>
        <v>0</v>
      </c>
      <c r="G21" s="12">
        <f>MAX(0,0-D21)</f>
        <v>0</v>
      </c>
      <c r="H21" s="12">
        <f>F21-F22</f>
        <v>0</v>
      </c>
      <c r="I21" s="13">
        <f>-(G21-G20)</f>
        <v>0</v>
      </c>
      <c r="W21" s="77"/>
      <c r="X21" s="77"/>
      <c r="Y21" s="77"/>
      <c r="Z21" s="77"/>
      <c r="AA21" s="77"/>
      <c r="AB21" s="77"/>
      <c r="AC21" s="77"/>
      <c r="AD21" s="77"/>
      <c r="AE21" s="77"/>
      <c r="AF21" s="77"/>
    </row>
    <row r="22" spans="2:53" x14ac:dyDescent="0.35">
      <c r="B22" s="136"/>
      <c r="C22" s="37" t="s">
        <v>11</v>
      </c>
      <c r="D22" s="40">
        <f>Y28</f>
        <v>0</v>
      </c>
      <c r="E22" s="14"/>
      <c r="F22" s="14">
        <f>MAX(0,D22-0)</f>
        <v>0</v>
      </c>
      <c r="G22" s="14">
        <f>MAX(0,0-D22)</f>
        <v>0</v>
      </c>
      <c r="H22" s="14"/>
      <c r="I22" s="15">
        <f>-(G22-G21)</f>
        <v>0</v>
      </c>
      <c r="W22" s="78"/>
      <c r="X22" s="78"/>
      <c r="Y22" s="78"/>
      <c r="Z22" s="78"/>
      <c r="AA22" s="78"/>
      <c r="AB22" s="78"/>
      <c r="AC22" s="78"/>
      <c r="AD22" s="78"/>
      <c r="AE22" s="78"/>
      <c r="AF22" s="78"/>
    </row>
    <row r="23" spans="2:53" x14ac:dyDescent="0.35">
      <c r="C23" s="16"/>
      <c r="D23" s="17"/>
      <c r="E23" s="10"/>
      <c r="F23" s="10"/>
      <c r="G23" s="10"/>
      <c r="H23" s="10"/>
      <c r="I23" s="10"/>
    </row>
    <row r="24" spans="2:53" ht="15.75" customHeight="1" x14ac:dyDescent="0.35">
      <c r="T24" s="49"/>
      <c r="U24" s="137" t="s">
        <v>22</v>
      </c>
      <c r="V24" s="49" t="s">
        <v>20</v>
      </c>
      <c r="W24" s="108">
        <f>'Data (Industrial Only)'!V6</f>
        <v>0.18894</v>
      </c>
      <c r="X24" s="108"/>
      <c r="Y24" s="108"/>
      <c r="Z24" s="108"/>
      <c r="AA24" s="108"/>
      <c r="AB24" s="108"/>
      <c r="AC24" s="108"/>
      <c r="AD24" s="108"/>
      <c r="AE24" s="108"/>
      <c r="BA24"/>
    </row>
    <row r="25" spans="2:53" ht="15.75" customHeight="1" x14ac:dyDescent="0.35">
      <c r="B25" s="134">
        <v>2022</v>
      </c>
      <c r="C25" s="1"/>
      <c r="D25" s="41"/>
      <c r="E25" s="41" t="s">
        <v>0</v>
      </c>
      <c r="F25" s="41" t="s">
        <v>1</v>
      </c>
      <c r="G25" s="41" t="s">
        <v>2</v>
      </c>
      <c r="H25" s="42" t="s">
        <v>3</v>
      </c>
      <c r="I25" s="43" t="s">
        <v>4</v>
      </c>
      <c r="J25" s="20">
        <v>2004</v>
      </c>
      <c r="K25" s="2"/>
      <c r="L25" s="3" t="s">
        <v>1</v>
      </c>
      <c r="M25" s="4" t="s">
        <v>2</v>
      </c>
      <c r="T25" s="49"/>
      <c r="U25" s="137"/>
      <c r="V25" s="49" t="s">
        <v>8</v>
      </c>
      <c r="W25" s="108">
        <f>'Data (Industrial Only)'!V7</f>
        <v>0.113</v>
      </c>
      <c r="X25" s="108"/>
      <c r="Y25" s="108"/>
      <c r="Z25" s="108"/>
      <c r="AA25" s="108"/>
      <c r="AB25" s="108"/>
      <c r="AC25" s="108"/>
      <c r="AD25" s="108"/>
      <c r="AE25" s="108"/>
      <c r="BA25"/>
    </row>
    <row r="26" spans="2:53" ht="15.75" customHeight="1" x14ac:dyDescent="0.35">
      <c r="B26" s="135"/>
      <c r="C26" s="35" t="s">
        <v>5</v>
      </c>
      <c r="D26" s="38">
        <f>Z24</f>
        <v>0</v>
      </c>
      <c r="E26" s="5">
        <f>D26-D27</f>
        <v>0</v>
      </c>
      <c r="F26" s="5">
        <f>MAX(0,D26-0)</f>
        <v>0</v>
      </c>
      <c r="G26" s="5">
        <f>MAX(0,0-D26)</f>
        <v>0</v>
      </c>
      <c r="H26" s="5">
        <f>F26-F27</f>
        <v>0</v>
      </c>
      <c r="I26" s="6"/>
      <c r="K26" s="7" t="s">
        <v>6</v>
      </c>
      <c r="L26" s="8">
        <f>MAX(0,D30-0)</f>
        <v>0</v>
      </c>
      <c r="M26" s="9">
        <f>MIN(0,D26-0)</f>
        <v>0</v>
      </c>
      <c r="T26" s="49"/>
      <c r="U26" s="137"/>
      <c r="V26" s="49" t="s">
        <v>9</v>
      </c>
      <c r="W26" s="108">
        <f>'Data (Industrial Only)'!V8</f>
        <v>4.7139886999999998E-2</v>
      </c>
      <c r="X26" s="108"/>
      <c r="Y26" s="108"/>
      <c r="Z26" s="108"/>
      <c r="AA26" s="108"/>
      <c r="AB26" s="108"/>
      <c r="AC26" s="108"/>
      <c r="AD26" s="108"/>
      <c r="AE26" s="108"/>
      <c r="BA26"/>
    </row>
    <row r="27" spans="2:53" ht="15.75" customHeight="1" x14ac:dyDescent="0.35">
      <c r="B27" s="135"/>
      <c r="C27" s="36" t="s">
        <v>8</v>
      </c>
      <c r="D27" s="39">
        <f>Z25</f>
        <v>0</v>
      </c>
      <c r="E27" s="12">
        <f>D27-D28</f>
        <v>0</v>
      </c>
      <c r="F27" s="12">
        <f>MAX(0,D27-0)</f>
        <v>0</v>
      </c>
      <c r="G27" s="12">
        <f>MAX(0,0-D27)</f>
        <v>0</v>
      </c>
      <c r="H27" s="12">
        <f>F27-F28</f>
        <v>0</v>
      </c>
      <c r="I27" s="13">
        <f>-(G27-G26)</f>
        <v>0</v>
      </c>
      <c r="T27" s="49"/>
      <c r="U27" s="137"/>
      <c r="V27" s="49" t="s">
        <v>10</v>
      </c>
      <c r="W27" s="108">
        <f>'Data (Industrial Only)'!V9</f>
        <v>-2.5600000000000001E-2</v>
      </c>
      <c r="X27" s="108"/>
      <c r="Y27" s="108"/>
      <c r="Z27" s="108"/>
      <c r="AA27" s="108"/>
      <c r="AB27" s="108"/>
      <c r="AC27" s="108"/>
      <c r="AD27" s="108"/>
      <c r="AE27" s="108"/>
      <c r="BA27"/>
    </row>
    <row r="28" spans="2:53" ht="15.75" customHeight="1" x14ac:dyDescent="0.35">
      <c r="B28" s="135"/>
      <c r="C28" s="36" t="s">
        <v>9</v>
      </c>
      <c r="D28" s="39">
        <f>Z26</f>
        <v>0</v>
      </c>
      <c r="E28" s="12">
        <f>D28-D29</f>
        <v>0</v>
      </c>
      <c r="F28" s="12">
        <f>MAX(0,D28-0)</f>
        <v>0</v>
      </c>
      <c r="G28" s="12">
        <f>MAX(0,0-D28)</f>
        <v>0</v>
      </c>
      <c r="H28" s="12">
        <f>F28-F29</f>
        <v>0</v>
      </c>
      <c r="I28" s="13">
        <f>-(G28-G27)</f>
        <v>0</v>
      </c>
      <c r="T28" s="49"/>
      <c r="U28" s="137"/>
      <c r="V28" s="49" t="s">
        <v>21</v>
      </c>
      <c r="W28" s="108">
        <f>'Data (Industrial Only)'!V10</f>
        <v>-0.10616</v>
      </c>
      <c r="X28" s="108"/>
      <c r="Y28" s="108"/>
      <c r="Z28" s="108"/>
      <c r="AA28" s="108"/>
      <c r="AB28" s="108"/>
      <c r="AC28" s="108"/>
      <c r="AD28" s="108"/>
      <c r="AE28" s="108"/>
      <c r="BA28"/>
    </row>
    <row r="29" spans="2:53" x14ac:dyDescent="0.35">
      <c r="B29" s="135"/>
      <c r="C29" s="36" t="s">
        <v>10</v>
      </c>
      <c r="D29" s="39">
        <f>Z27</f>
        <v>0</v>
      </c>
      <c r="E29" s="12">
        <f>D29-D30</f>
        <v>0</v>
      </c>
      <c r="F29" s="12">
        <f>MAX(0,D29-0)</f>
        <v>0</v>
      </c>
      <c r="G29" s="12">
        <f>MAX(0,0-D29)</f>
        <v>0</v>
      </c>
      <c r="H29" s="12">
        <f>F29-F30</f>
        <v>0</v>
      </c>
      <c r="I29" s="13">
        <f>-(G29-G28)</f>
        <v>0</v>
      </c>
    </row>
    <row r="30" spans="2:53" x14ac:dyDescent="0.35">
      <c r="B30" s="136"/>
      <c r="C30" s="37" t="s">
        <v>11</v>
      </c>
      <c r="D30" s="40">
        <f>Z28</f>
        <v>0</v>
      </c>
      <c r="E30" s="14"/>
      <c r="F30" s="14">
        <f>MAX(0,D30-0)</f>
        <v>0</v>
      </c>
      <c r="G30" s="14">
        <f>MAX(0,0-D30)</f>
        <v>0</v>
      </c>
      <c r="H30" s="14"/>
      <c r="I30" s="15">
        <f>-(G30-G29)</f>
        <v>0</v>
      </c>
    </row>
    <row r="32" spans="2:53" x14ac:dyDescent="0.35">
      <c r="B32" s="134">
        <v>2008</v>
      </c>
      <c r="C32" s="1"/>
      <c r="D32" s="41"/>
      <c r="E32" s="41" t="s">
        <v>0</v>
      </c>
      <c r="F32" s="41" t="s">
        <v>1</v>
      </c>
      <c r="G32" s="41" t="s">
        <v>2</v>
      </c>
      <c r="H32" s="42" t="s">
        <v>3</v>
      </c>
      <c r="I32" s="43" t="s">
        <v>4</v>
      </c>
      <c r="J32" s="20">
        <v>2005</v>
      </c>
      <c r="K32" s="2"/>
      <c r="L32" s="3" t="s">
        <v>1</v>
      </c>
      <c r="M32" s="4" t="s">
        <v>2</v>
      </c>
    </row>
    <row r="33" spans="2:13" x14ac:dyDescent="0.35">
      <c r="B33" s="135"/>
      <c r="C33" s="35" t="s">
        <v>5</v>
      </c>
      <c r="D33" s="38">
        <f>AA24</f>
        <v>0</v>
      </c>
      <c r="E33" s="5">
        <f>D33-D34</f>
        <v>0</v>
      </c>
      <c r="F33" s="5">
        <f>MAX(0,D33-0)</f>
        <v>0</v>
      </c>
      <c r="G33" s="5">
        <f>MAX(0,0-D33)</f>
        <v>0</v>
      </c>
      <c r="H33" s="5">
        <f>F33-F34</f>
        <v>0</v>
      </c>
      <c r="I33" s="6"/>
      <c r="K33" s="7" t="s">
        <v>6</v>
      </c>
      <c r="L33" s="8">
        <f>MAX(0,D37-0)</f>
        <v>0</v>
      </c>
      <c r="M33" s="9">
        <f>MIN(0,D33-0)</f>
        <v>0</v>
      </c>
    </row>
    <row r="34" spans="2:13" x14ac:dyDescent="0.35">
      <c r="B34" s="135"/>
      <c r="C34" s="36" t="s">
        <v>8</v>
      </c>
      <c r="D34" s="39">
        <f>AA25</f>
        <v>0</v>
      </c>
      <c r="E34" s="12">
        <f>D34-D35</f>
        <v>0</v>
      </c>
      <c r="F34" s="12">
        <f>MAX(0,D34-0)</f>
        <v>0</v>
      </c>
      <c r="G34" s="12">
        <f>MAX(0,0-D34)</f>
        <v>0</v>
      </c>
      <c r="H34" s="12">
        <f>F34-F35</f>
        <v>0</v>
      </c>
      <c r="I34" s="13">
        <f>-(G34-G33)</f>
        <v>0</v>
      </c>
    </row>
    <row r="35" spans="2:13" x14ac:dyDescent="0.35">
      <c r="B35" s="135"/>
      <c r="C35" s="36" t="s">
        <v>9</v>
      </c>
      <c r="D35" s="39">
        <f>AA26</f>
        <v>0</v>
      </c>
      <c r="E35" s="12">
        <f>D35-D36</f>
        <v>0</v>
      </c>
      <c r="F35" s="12">
        <f>MAX(0,D35-0)</f>
        <v>0</v>
      </c>
      <c r="G35" s="12">
        <f>MAX(0,0-D35)</f>
        <v>0</v>
      </c>
      <c r="H35" s="12">
        <f>F35-F36</f>
        <v>0</v>
      </c>
      <c r="I35" s="13">
        <f>-(G35-G34)</f>
        <v>0</v>
      </c>
    </row>
    <row r="36" spans="2:13" x14ac:dyDescent="0.35">
      <c r="B36" s="135"/>
      <c r="C36" s="36" t="s">
        <v>10</v>
      </c>
      <c r="D36" s="39">
        <f>AA27</f>
        <v>0</v>
      </c>
      <c r="E36" s="12">
        <f>D36-D37</f>
        <v>0</v>
      </c>
      <c r="F36" s="12">
        <f>MAX(0,D36-0)</f>
        <v>0</v>
      </c>
      <c r="G36" s="12">
        <f>MAX(0,0-D36)</f>
        <v>0</v>
      </c>
      <c r="H36" s="12">
        <f>F36-F37</f>
        <v>0</v>
      </c>
      <c r="I36" s="13">
        <f>-(G36-G35)</f>
        <v>0</v>
      </c>
    </row>
    <row r="37" spans="2:13" x14ac:dyDescent="0.35">
      <c r="B37" s="136"/>
      <c r="C37" s="37" t="s">
        <v>11</v>
      </c>
      <c r="D37" s="40">
        <f>AA28</f>
        <v>0</v>
      </c>
      <c r="E37" s="14"/>
      <c r="F37" s="14">
        <f>MAX(0,D37-0)</f>
        <v>0</v>
      </c>
      <c r="G37" s="14">
        <f>MAX(0,0-D37)</f>
        <v>0</v>
      </c>
      <c r="H37" s="14"/>
      <c r="I37" s="15">
        <f>-(G37-G36)</f>
        <v>0</v>
      </c>
    </row>
    <row r="39" spans="2:13" x14ac:dyDescent="0.35">
      <c r="B39" s="134">
        <v>2011</v>
      </c>
      <c r="C39" s="1"/>
      <c r="D39" s="41"/>
      <c r="E39" s="41" t="s">
        <v>0</v>
      </c>
      <c r="F39" s="41" t="s">
        <v>1</v>
      </c>
      <c r="G39" s="41" t="s">
        <v>2</v>
      </c>
      <c r="H39" s="42" t="s">
        <v>3</v>
      </c>
      <c r="I39" s="43" t="s">
        <v>4</v>
      </c>
      <c r="J39" s="20">
        <v>2006</v>
      </c>
      <c r="K39" s="2"/>
      <c r="L39" s="3" t="s">
        <v>1</v>
      </c>
      <c r="M39" s="4" t="s">
        <v>2</v>
      </c>
    </row>
    <row r="40" spans="2:13" x14ac:dyDescent="0.35">
      <c r="B40" s="135"/>
      <c r="C40" s="35" t="s">
        <v>5</v>
      </c>
      <c r="D40" s="38">
        <f>AB24</f>
        <v>0</v>
      </c>
      <c r="E40" s="5">
        <f>D40-D41</f>
        <v>0</v>
      </c>
      <c r="F40" s="5">
        <f>MAX(0,D40-0)</f>
        <v>0</v>
      </c>
      <c r="G40" s="5">
        <f>MAX(0,0-D40)</f>
        <v>0</v>
      </c>
      <c r="H40" s="5">
        <f>F40-F41</f>
        <v>0</v>
      </c>
      <c r="I40" s="6"/>
      <c r="K40" s="7" t="s">
        <v>6</v>
      </c>
      <c r="L40" s="8">
        <f>MAX(0,D44-0)</f>
        <v>0</v>
      </c>
      <c r="M40" s="9">
        <f>MIN(0,D40-0)</f>
        <v>0</v>
      </c>
    </row>
    <row r="41" spans="2:13" x14ac:dyDescent="0.35">
      <c r="B41" s="135"/>
      <c r="C41" s="36" t="s">
        <v>8</v>
      </c>
      <c r="D41" s="39">
        <f>AB25</f>
        <v>0</v>
      </c>
      <c r="E41" s="12">
        <f>D41-D42</f>
        <v>0</v>
      </c>
      <c r="F41" s="12">
        <f>MAX(0,D41-0)</f>
        <v>0</v>
      </c>
      <c r="G41" s="12">
        <f>MAX(0,0-D41)</f>
        <v>0</v>
      </c>
      <c r="H41" s="12">
        <f>F41-F42</f>
        <v>0</v>
      </c>
      <c r="I41" s="13">
        <f>-(G41-G40)</f>
        <v>0</v>
      </c>
    </row>
    <row r="42" spans="2:13" x14ac:dyDescent="0.35">
      <c r="B42" s="135"/>
      <c r="C42" s="36" t="s">
        <v>9</v>
      </c>
      <c r="D42" s="39">
        <f>AB26</f>
        <v>0</v>
      </c>
      <c r="E42" s="12">
        <f>D42-D43</f>
        <v>0</v>
      </c>
      <c r="F42" s="12">
        <f>MAX(0,D42-0)</f>
        <v>0</v>
      </c>
      <c r="G42" s="12">
        <f>MAX(0,0-D42)</f>
        <v>0</v>
      </c>
      <c r="H42" s="12">
        <f>F42-F43</f>
        <v>0</v>
      </c>
      <c r="I42" s="13">
        <f>-(G42-G41)</f>
        <v>0</v>
      </c>
    </row>
    <row r="43" spans="2:13" x14ac:dyDescent="0.35">
      <c r="B43" s="135"/>
      <c r="C43" s="36" t="s">
        <v>10</v>
      </c>
      <c r="D43" s="39">
        <f>AB27</f>
        <v>0</v>
      </c>
      <c r="E43" s="12">
        <f>D43-D44</f>
        <v>0</v>
      </c>
      <c r="F43" s="12">
        <f>MAX(0,D43-0)</f>
        <v>0</v>
      </c>
      <c r="G43" s="12">
        <f>MAX(0,0-D43)</f>
        <v>0</v>
      </c>
      <c r="H43" s="12">
        <f>F43-F44</f>
        <v>0</v>
      </c>
      <c r="I43" s="13">
        <f>-(G43-G42)</f>
        <v>0</v>
      </c>
    </row>
    <row r="44" spans="2:13" x14ac:dyDescent="0.35">
      <c r="B44" s="136"/>
      <c r="C44" s="37" t="s">
        <v>11</v>
      </c>
      <c r="D44" s="40">
        <f>AB28</f>
        <v>0</v>
      </c>
      <c r="E44" s="14"/>
      <c r="F44" s="14">
        <f>MAX(0,D44-0)</f>
        <v>0</v>
      </c>
      <c r="G44" s="14">
        <f>MAX(0,0-D44)</f>
        <v>0</v>
      </c>
      <c r="H44" s="14"/>
      <c r="I44" s="15">
        <f>-(G44-G43)</f>
        <v>0</v>
      </c>
    </row>
    <row r="46" spans="2:13" x14ac:dyDescent="0.35">
      <c r="B46" s="134"/>
      <c r="C46" s="1"/>
      <c r="D46" s="41"/>
      <c r="E46" s="41"/>
      <c r="F46" s="41"/>
      <c r="G46" s="41"/>
      <c r="H46" s="42"/>
      <c r="I46" s="43"/>
      <c r="K46" s="2"/>
      <c r="L46" s="3"/>
      <c r="M46" s="4"/>
    </row>
    <row r="47" spans="2:13" x14ac:dyDescent="0.35">
      <c r="B47" s="135"/>
      <c r="C47" s="35"/>
      <c r="D47" s="38"/>
      <c r="E47" s="5"/>
      <c r="F47" s="5"/>
      <c r="G47" s="5"/>
      <c r="H47" s="5"/>
      <c r="I47" s="6"/>
      <c r="K47" s="7"/>
      <c r="L47" s="8"/>
      <c r="M47" s="9"/>
    </row>
    <row r="48" spans="2:13" x14ac:dyDescent="0.35">
      <c r="B48" s="135"/>
      <c r="C48" s="36"/>
      <c r="D48" s="39"/>
      <c r="E48" s="12"/>
      <c r="F48" s="12"/>
      <c r="G48" s="12"/>
      <c r="H48" s="12"/>
      <c r="I48" s="13"/>
    </row>
    <row r="49" spans="2:13" x14ac:dyDescent="0.35">
      <c r="B49" s="135"/>
      <c r="C49" s="36"/>
      <c r="D49" s="39"/>
      <c r="E49" s="12"/>
      <c r="F49" s="12"/>
      <c r="G49" s="12"/>
      <c r="H49" s="12"/>
      <c r="I49" s="13"/>
    </row>
    <row r="50" spans="2:13" x14ac:dyDescent="0.35">
      <c r="B50" s="135"/>
      <c r="C50" s="36"/>
      <c r="D50" s="39"/>
      <c r="E50" s="12"/>
      <c r="F50" s="12"/>
      <c r="G50" s="12"/>
      <c r="H50" s="12"/>
      <c r="I50" s="13"/>
    </row>
    <row r="51" spans="2:13" x14ac:dyDescent="0.35">
      <c r="B51" s="136"/>
      <c r="C51" s="37"/>
      <c r="D51" s="40"/>
      <c r="E51" s="14"/>
      <c r="F51" s="14"/>
      <c r="G51" s="14"/>
      <c r="H51" s="14"/>
      <c r="I51" s="15"/>
    </row>
    <row r="53" spans="2:13" x14ac:dyDescent="0.35">
      <c r="B53" s="134">
        <v>2013</v>
      </c>
      <c r="C53" s="1"/>
      <c r="D53" s="41"/>
      <c r="E53" s="41" t="s">
        <v>0</v>
      </c>
      <c r="F53" s="41" t="s">
        <v>1</v>
      </c>
      <c r="G53" s="41" t="s">
        <v>2</v>
      </c>
      <c r="H53" s="42" t="s">
        <v>3</v>
      </c>
      <c r="I53" s="43" t="s">
        <v>4</v>
      </c>
      <c r="J53" s="20">
        <v>2008</v>
      </c>
      <c r="K53" s="2"/>
      <c r="L53" s="3" t="s">
        <v>1</v>
      </c>
      <c r="M53" s="4" t="s">
        <v>2</v>
      </c>
    </row>
    <row r="54" spans="2:13" x14ac:dyDescent="0.35">
      <c r="B54" s="135"/>
      <c r="C54" s="35" t="s">
        <v>5</v>
      </c>
      <c r="D54" s="38">
        <f>AC24</f>
        <v>0</v>
      </c>
      <c r="E54" s="5">
        <f>D54-D55</f>
        <v>0</v>
      </c>
      <c r="F54" s="5">
        <f>MAX(0,D54-0)</f>
        <v>0</v>
      </c>
      <c r="G54" s="5">
        <f>MAX(0,0-D54)</f>
        <v>0</v>
      </c>
      <c r="H54" s="5">
        <f>F54-F55</f>
        <v>0</v>
      </c>
      <c r="I54" s="6"/>
      <c r="K54" s="7" t="s">
        <v>6</v>
      </c>
      <c r="L54" s="8">
        <f>MAX(0,D58-0)</f>
        <v>0</v>
      </c>
      <c r="M54" s="9">
        <f>MIN(0,D54-0)</f>
        <v>0</v>
      </c>
    </row>
    <row r="55" spans="2:13" x14ac:dyDescent="0.35">
      <c r="B55" s="135"/>
      <c r="C55" s="36" t="s">
        <v>8</v>
      </c>
      <c r="D55" s="39">
        <f>AC25</f>
        <v>0</v>
      </c>
      <c r="E55" s="12">
        <f>D55-D56</f>
        <v>0</v>
      </c>
      <c r="F55" s="12">
        <f>MAX(0,D55-0)</f>
        <v>0</v>
      </c>
      <c r="G55" s="12">
        <f>MAX(0,0-D55)</f>
        <v>0</v>
      </c>
      <c r="H55" s="12">
        <f>F55-F56</f>
        <v>0</v>
      </c>
      <c r="I55" s="13">
        <f>-(G55-G54)</f>
        <v>0</v>
      </c>
    </row>
    <row r="56" spans="2:13" x14ac:dyDescent="0.35">
      <c r="B56" s="135"/>
      <c r="C56" s="36" t="s">
        <v>9</v>
      </c>
      <c r="D56" s="39">
        <f>AC26</f>
        <v>0</v>
      </c>
      <c r="E56" s="12">
        <f>D56-D57</f>
        <v>0</v>
      </c>
      <c r="F56" s="12">
        <f>MAX(0,D56-0)</f>
        <v>0</v>
      </c>
      <c r="G56" s="12">
        <f>MAX(0,0-D56)</f>
        <v>0</v>
      </c>
      <c r="H56" s="12">
        <f>F56-F57</f>
        <v>0</v>
      </c>
      <c r="I56" s="13">
        <f>-(G56-G55)</f>
        <v>0</v>
      </c>
    </row>
    <row r="57" spans="2:13" x14ac:dyDescent="0.35">
      <c r="B57" s="135"/>
      <c r="C57" s="36" t="s">
        <v>10</v>
      </c>
      <c r="D57" s="39">
        <f>AC27</f>
        <v>0</v>
      </c>
      <c r="E57" s="12">
        <f>D57-D58</f>
        <v>0</v>
      </c>
      <c r="F57" s="12">
        <f>MAX(0,D57-0)</f>
        <v>0</v>
      </c>
      <c r="G57" s="12">
        <f>MAX(0,0-D57)</f>
        <v>0</v>
      </c>
      <c r="H57" s="12">
        <f>F57-F58</f>
        <v>0</v>
      </c>
      <c r="I57" s="13">
        <f>-(G57-G56)</f>
        <v>0</v>
      </c>
    </row>
    <row r="58" spans="2:13" x14ac:dyDescent="0.35">
      <c r="B58" s="136"/>
      <c r="C58" s="37" t="s">
        <v>11</v>
      </c>
      <c r="D58" s="40">
        <f>AC28</f>
        <v>0</v>
      </c>
      <c r="E58" s="14"/>
      <c r="F58" s="14">
        <f>MAX(0,D58-0)</f>
        <v>0</v>
      </c>
      <c r="G58" s="14">
        <f>MAX(0,0-D58)</f>
        <v>0</v>
      </c>
      <c r="H58" s="14"/>
      <c r="I58" s="15">
        <f>-(G58-G57)</f>
        <v>0</v>
      </c>
    </row>
    <row r="59" spans="2:13" x14ac:dyDescent="0.35">
      <c r="B59" s="18"/>
      <c r="C59" s="19"/>
      <c r="D59" s="11"/>
      <c r="E59" s="12"/>
      <c r="F59" s="12"/>
      <c r="G59" s="12"/>
      <c r="H59" s="12"/>
      <c r="I59" s="12"/>
    </row>
    <row r="60" spans="2:13" x14ac:dyDescent="0.35">
      <c r="B60" s="134">
        <v>2015</v>
      </c>
      <c r="C60" s="1"/>
      <c r="D60" s="41"/>
      <c r="E60" s="41" t="s">
        <v>0</v>
      </c>
      <c r="F60" s="41" t="s">
        <v>1</v>
      </c>
      <c r="G60" s="41" t="s">
        <v>2</v>
      </c>
      <c r="H60" s="42" t="s">
        <v>3</v>
      </c>
      <c r="I60" s="43" t="s">
        <v>4</v>
      </c>
      <c r="J60" s="20">
        <v>2009</v>
      </c>
      <c r="K60" s="2"/>
      <c r="L60" s="3" t="s">
        <v>1</v>
      </c>
      <c r="M60" s="4" t="s">
        <v>2</v>
      </c>
    </row>
    <row r="61" spans="2:13" x14ac:dyDescent="0.35">
      <c r="B61" s="135"/>
      <c r="C61" s="35" t="s">
        <v>5</v>
      </c>
      <c r="D61" s="38">
        <f>AD24</f>
        <v>0</v>
      </c>
      <c r="E61" s="5">
        <f>D61-D62</f>
        <v>0</v>
      </c>
      <c r="F61" s="5">
        <f>MAX(0,D61-0)</f>
        <v>0</v>
      </c>
      <c r="G61" s="5">
        <f>MAX(0,0-D61)</f>
        <v>0</v>
      </c>
      <c r="H61" s="5">
        <f>F61-F62</f>
        <v>0</v>
      </c>
      <c r="I61" s="6"/>
      <c r="K61" s="7" t="s">
        <v>6</v>
      </c>
      <c r="L61" s="8">
        <f>MAX(0,D65-0)</f>
        <v>0</v>
      </c>
      <c r="M61" s="9">
        <f>MIN(0,D61-0)</f>
        <v>0</v>
      </c>
    </row>
    <row r="62" spans="2:13" x14ac:dyDescent="0.35">
      <c r="B62" s="135"/>
      <c r="C62" s="36" t="s">
        <v>8</v>
      </c>
      <c r="D62" s="39">
        <f>AD25</f>
        <v>0</v>
      </c>
      <c r="E62" s="12">
        <f>D62-D63</f>
        <v>0</v>
      </c>
      <c r="F62" s="12">
        <f>MAX(0,D62-0)</f>
        <v>0</v>
      </c>
      <c r="G62" s="12">
        <f>MAX(0,0-D62)</f>
        <v>0</v>
      </c>
      <c r="H62" s="12">
        <f>F62-F63</f>
        <v>0</v>
      </c>
      <c r="I62" s="13">
        <f>-(G62-G61)</f>
        <v>0</v>
      </c>
    </row>
    <row r="63" spans="2:13" x14ac:dyDescent="0.35">
      <c r="B63" s="135"/>
      <c r="C63" s="36" t="s">
        <v>9</v>
      </c>
      <c r="D63" s="39">
        <f>AD26</f>
        <v>0</v>
      </c>
      <c r="E63" s="12">
        <f>D63-D64</f>
        <v>0</v>
      </c>
      <c r="F63" s="12">
        <f>MAX(0,D63-0)</f>
        <v>0</v>
      </c>
      <c r="G63" s="12">
        <f>MAX(0,0-D63)</f>
        <v>0</v>
      </c>
      <c r="H63" s="12">
        <f>F63-F64</f>
        <v>0</v>
      </c>
      <c r="I63" s="13">
        <f>-(G63-G62)</f>
        <v>0</v>
      </c>
    </row>
    <row r="64" spans="2:13" x14ac:dyDescent="0.35">
      <c r="B64" s="135"/>
      <c r="C64" s="36" t="s">
        <v>10</v>
      </c>
      <c r="D64" s="39">
        <f>AD27</f>
        <v>0</v>
      </c>
      <c r="E64" s="12">
        <f>D64-D65</f>
        <v>0</v>
      </c>
      <c r="F64" s="12">
        <f>MAX(0,D64-0)</f>
        <v>0</v>
      </c>
      <c r="G64" s="12">
        <f>MAX(0,0-D64)</f>
        <v>0</v>
      </c>
      <c r="H64" s="12">
        <f>F64-F65</f>
        <v>0</v>
      </c>
      <c r="I64" s="13">
        <f>-(G64-G63)</f>
        <v>0</v>
      </c>
    </row>
    <row r="65" spans="2:13" x14ac:dyDescent="0.35">
      <c r="B65" s="136"/>
      <c r="C65" s="37" t="s">
        <v>11</v>
      </c>
      <c r="D65" s="40">
        <f>AD28</f>
        <v>0</v>
      </c>
      <c r="E65" s="14"/>
      <c r="F65" s="14">
        <f>MAX(0,D65-0)</f>
        <v>0</v>
      </c>
      <c r="G65" s="14">
        <f>MAX(0,0-D65)</f>
        <v>0</v>
      </c>
      <c r="H65" s="14"/>
      <c r="I65" s="15">
        <f>-(G65-G64)</f>
        <v>0</v>
      </c>
    </row>
    <row r="66" spans="2:13" x14ac:dyDescent="0.35">
      <c r="B66" s="18"/>
      <c r="C66" s="19"/>
      <c r="D66" s="11"/>
      <c r="E66" s="12"/>
      <c r="F66" s="12"/>
      <c r="G66" s="12"/>
      <c r="H66" s="12"/>
      <c r="I66" s="12"/>
    </row>
    <row r="67" spans="2:13" x14ac:dyDescent="0.35">
      <c r="B67" s="134">
        <v>2019</v>
      </c>
      <c r="C67" s="1"/>
      <c r="D67" s="41"/>
      <c r="E67" s="41" t="s">
        <v>0</v>
      </c>
      <c r="F67" s="41" t="s">
        <v>1</v>
      </c>
      <c r="G67" s="41" t="s">
        <v>2</v>
      </c>
      <c r="H67" s="42" t="s">
        <v>3</v>
      </c>
      <c r="I67" s="43" t="s">
        <v>4</v>
      </c>
      <c r="J67" s="20">
        <v>2010</v>
      </c>
      <c r="K67" s="2"/>
      <c r="L67" s="3" t="s">
        <v>1</v>
      </c>
      <c r="M67" s="4" t="s">
        <v>2</v>
      </c>
    </row>
    <row r="68" spans="2:13" x14ac:dyDescent="0.35">
      <c r="B68" s="135"/>
      <c r="C68" s="35" t="s">
        <v>5</v>
      </c>
      <c r="D68" s="38">
        <f>AE24</f>
        <v>0</v>
      </c>
      <c r="E68" s="5">
        <f>D68-D69</f>
        <v>0</v>
      </c>
      <c r="F68" s="5">
        <f>MAX(0,D68-0)</f>
        <v>0</v>
      </c>
      <c r="G68" s="5">
        <f>MAX(0,0-D68)</f>
        <v>0</v>
      </c>
      <c r="H68" s="5">
        <f>F68-F69</f>
        <v>0</v>
      </c>
      <c r="I68" s="6"/>
      <c r="K68" s="7" t="s">
        <v>6</v>
      </c>
      <c r="L68" s="8">
        <f>MAX(0,D72-0)</f>
        <v>0</v>
      </c>
      <c r="M68" s="9">
        <f>MIN(0,D68-0)</f>
        <v>0</v>
      </c>
    </row>
    <row r="69" spans="2:13" x14ac:dyDescent="0.35">
      <c r="B69" s="135"/>
      <c r="C69" s="36" t="s">
        <v>8</v>
      </c>
      <c r="D69" s="39">
        <f>AE25</f>
        <v>0</v>
      </c>
      <c r="E69" s="12">
        <f>D69-D70</f>
        <v>0</v>
      </c>
      <c r="F69" s="12">
        <f>MAX(0,D69-0)</f>
        <v>0</v>
      </c>
      <c r="G69" s="12">
        <f>MAX(0,0-D69)</f>
        <v>0</v>
      </c>
      <c r="H69" s="12">
        <f>F69-F70</f>
        <v>0</v>
      </c>
      <c r="I69" s="13">
        <f>-(G69-G68)</f>
        <v>0</v>
      </c>
    </row>
    <row r="70" spans="2:13" x14ac:dyDescent="0.35">
      <c r="B70" s="135"/>
      <c r="C70" s="36" t="s">
        <v>9</v>
      </c>
      <c r="D70" s="39">
        <f>AE26</f>
        <v>0</v>
      </c>
      <c r="E70" s="12">
        <f>D70-D71</f>
        <v>0</v>
      </c>
      <c r="F70" s="12">
        <f>MAX(0,D70-0)</f>
        <v>0</v>
      </c>
      <c r="G70" s="12">
        <f>MAX(0,0-D70)</f>
        <v>0</v>
      </c>
      <c r="H70" s="12">
        <f>F70-F71</f>
        <v>0</v>
      </c>
      <c r="I70" s="13">
        <f>-(G70-G69)</f>
        <v>0</v>
      </c>
    </row>
    <row r="71" spans="2:13" x14ac:dyDescent="0.35">
      <c r="B71" s="135"/>
      <c r="C71" s="36" t="s">
        <v>10</v>
      </c>
      <c r="D71" s="39">
        <f>AE27</f>
        <v>0</v>
      </c>
      <c r="E71" s="12">
        <f>D71-D72</f>
        <v>0</v>
      </c>
      <c r="F71" s="12">
        <f>MAX(0,D71-0)</f>
        <v>0</v>
      </c>
      <c r="G71" s="12">
        <f>MAX(0,0-D71)</f>
        <v>0</v>
      </c>
      <c r="H71" s="12">
        <f>F71-F72</f>
        <v>0</v>
      </c>
      <c r="I71" s="13">
        <f>-(G71-G70)</f>
        <v>0</v>
      </c>
    </row>
    <row r="72" spans="2:13" x14ac:dyDescent="0.35">
      <c r="B72" s="136"/>
      <c r="C72" s="37" t="s">
        <v>11</v>
      </c>
      <c r="D72" s="40">
        <f>AE28</f>
        <v>0</v>
      </c>
      <c r="E72" s="14"/>
      <c r="F72" s="14">
        <f>MAX(0,D72-0)</f>
        <v>0</v>
      </c>
      <c r="G72" s="14">
        <f>MAX(0,0-D72)</f>
        <v>0</v>
      </c>
      <c r="H72" s="14"/>
      <c r="I72" s="15">
        <f>-(G72-G71)</f>
        <v>0</v>
      </c>
    </row>
    <row r="74" spans="2:13" x14ac:dyDescent="0.35">
      <c r="B74" s="134">
        <v>2011</v>
      </c>
      <c r="C74" s="1"/>
      <c r="D74" s="41"/>
      <c r="E74" s="41" t="s">
        <v>0</v>
      </c>
      <c r="F74" s="41" t="s">
        <v>1</v>
      </c>
      <c r="G74" s="41" t="s">
        <v>2</v>
      </c>
      <c r="H74" s="42" t="s">
        <v>3</v>
      </c>
      <c r="I74" s="43" t="s">
        <v>4</v>
      </c>
      <c r="J74" s="20">
        <v>2011</v>
      </c>
      <c r="K74" s="2"/>
      <c r="L74" s="3" t="s">
        <v>1</v>
      </c>
      <c r="M74" s="4" t="s">
        <v>2</v>
      </c>
    </row>
    <row r="75" spans="2:13" x14ac:dyDescent="0.35">
      <c r="B75" s="135"/>
      <c r="C75" s="35" t="s">
        <v>5</v>
      </c>
      <c r="D75" s="38" t="e">
        <f>#REF!</f>
        <v>#REF!</v>
      </c>
      <c r="E75" s="5" t="e">
        <f>D75-D76</f>
        <v>#REF!</v>
      </c>
      <c r="F75" s="5" t="e">
        <f>MAX(0,D75-0)</f>
        <v>#REF!</v>
      </c>
      <c r="G75" s="5" t="e">
        <f>MAX(0,0-D75)</f>
        <v>#REF!</v>
      </c>
      <c r="H75" s="5" t="e">
        <f>F75-F76</f>
        <v>#REF!</v>
      </c>
      <c r="I75" s="6"/>
      <c r="K75" s="7" t="s">
        <v>6</v>
      </c>
      <c r="L75" s="8" t="e">
        <f>MAX(0,D79-0)</f>
        <v>#REF!</v>
      </c>
      <c r="M75" s="9" t="e">
        <f>MIN(0,D75-0)</f>
        <v>#REF!</v>
      </c>
    </row>
    <row r="76" spans="2:13" x14ac:dyDescent="0.35">
      <c r="B76" s="135"/>
      <c r="C76" s="36" t="s">
        <v>8</v>
      </c>
      <c r="D76" s="39" t="e">
        <f>#REF!</f>
        <v>#REF!</v>
      </c>
      <c r="E76" s="12" t="e">
        <f>D76-D77</f>
        <v>#REF!</v>
      </c>
      <c r="F76" s="12" t="e">
        <f>MAX(0,D76-0)</f>
        <v>#REF!</v>
      </c>
      <c r="G76" s="12" t="e">
        <f>MAX(0,0-D76)</f>
        <v>#REF!</v>
      </c>
      <c r="H76" s="12" t="e">
        <f>F76-F77</f>
        <v>#REF!</v>
      </c>
      <c r="I76" s="13" t="e">
        <f>-(G76-G75)</f>
        <v>#REF!</v>
      </c>
    </row>
    <row r="77" spans="2:13" x14ac:dyDescent="0.35">
      <c r="B77" s="135"/>
      <c r="C77" s="36" t="s">
        <v>9</v>
      </c>
      <c r="D77" s="39" t="e">
        <f>#REF!</f>
        <v>#REF!</v>
      </c>
      <c r="E77" s="12" t="e">
        <f>D77-D78</f>
        <v>#REF!</v>
      </c>
      <c r="F77" s="12" t="e">
        <f>MAX(0,D77-0)</f>
        <v>#REF!</v>
      </c>
      <c r="G77" s="12" t="e">
        <f>MAX(0,0-D77)</f>
        <v>#REF!</v>
      </c>
      <c r="H77" s="12" t="e">
        <f>F77-F78</f>
        <v>#REF!</v>
      </c>
      <c r="I77" s="13" t="e">
        <f>-(G77-G76)</f>
        <v>#REF!</v>
      </c>
    </row>
    <row r="78" spans="2:13" x14ac:dyDescent="0.35">
      <c r="B78" s="135"/>
      <c r="C78" s="36" t="s">
        <v>10</v>
      </c>
      <c r="D78" s="39" t="e">
        <f>#REF!</f>
        <v>#REF!</v>
      </c>
      <c r="E78" s="12" t="e">
        <f>D78-D79</f>
        <v>#REF!</v>
      </c>
      <c r="F78" s="12" t="e">
        <f>MAX(0,D78-0)</f>
        <v>#REF!</v>
      </c>
      <c r="G78" s="12" t="e">
        <f>MAX(0,0-D78)</f>
        <v>#REF!</v>
      </c>
      <c r="H78" s="12" t="e">
        <f>F78-F79</f>
        <v>#REF!</v>
      </c>
      <c r="I78" s="13" t="e">
        <f>-(G78-G77)</f>
        <v>#REF!</v>
      </c>
    </row>
    <row r="79" spans="2:13" x14ac:dyDescent="0.35">
      <c r="B79" s="136"/>
      <c r="C79" s="37" t="s">
        <v>11</v>
      </c>
      <c r="D79" s="40" t="e">
        <f>#REF!</f>
        <v>#REF!</v>
      </c>
      <c r="E79" s="14"/>
      <c r="F79" s="14" t="e">
        <f>MAX(0,D79-0)</f>
        <v>#REF!</v>
      </c>
      <c r="G79" s="14" t="e">
        <f>MAX(0,0-D79)</f>
        <v>#REF!</v>
      </c>
      <c r="H79" s="14"/>
      <c r="I79" s="15" t="e">
        <f>-(G79-G78)</f>
        <v>#REF!</v>
      </c>
    </row>
    <row r="81" spans="2:13" x14ac:dyDescent="0.35">
      <c r="B81" s="134">
        <v>2012</v>
      </c>
      <c r="C81" s="1"/>
      <c r="D81" s="41"/>
      <c r="E81" s="41" t="s">
        <v>0</v>
      </c>
      <c r="F81" s="41" t="s">
        <v>1</v>
      </c>
      <c r="G81" s="41" t="s">
        <v>2</v>
      </c>
      <c r="H81" s="42" t="s">
        <v>3</v>
      </c>
      <c r="I81" s="43" t="s">
        <v>4</v>
      </c>
      <c r="J81" s="20">
        <v>2012</v>
      </c>
      <c r="K81" s="2"/>
      <c r="L81" s="3" t="s">
        <v>1</v>
      </c>
      <c r="M81" s="4" t="s">
        <v>2</v>
      </c>
    </row>
    <row r="82" spans="2:13" x14ac:dyDescent="0.35">
      <c r="B82" s="135"/>
      <c r="C82" s="35" t="s">
        <v>5</v>
      </c>
      <c r="D82" s="38" t="e">
        <f>#REF!</f>
        <v>#REF!</v>
      </c>
      <c r="E82" s="5" t="e">
        <f>D82-D83</f>
        <v>#REF!</v>
      </c>
      <c r="F82" s="5" t="e">
        <f>MAX(0,D82-0)</f>
        <v>#REF!</v>
      </c>
      <c r="G82" s="5" t="e">
        <f>MAX(0,0-D82)</f>
        <v>#REF!</v>
      </c>
      <c r="H82" s="5" t="e">
        <f>F82-F83</f>
        <v>#REF!</v>
      </c>
      <c r="I82" s="6"/>
      <c r="K82" s="7" t="s">
        <v>6</v>
      </c>
      <c r="L82" s="8" t="e">
        <f>MAX(0,D86-0)</f>
        <v>#REF!</v>
      </c>
      <c r="M82" s="9" t="e">
        <f>MIN(0,D82-0)</f>
        <v>#REF!</v>
      </c>
    </row>
    <row r="83" spans="2:13" x14ac:dyDescent="0.35">
      <c r="B83" s="135"/>
      <c r="C83" s="36" t="s">
        <v>8</v>
      </c>
      <c r="D83" s="39" t="e">
        <f>#REF!</f>
        <v>#REF!</v>
      </c>
      <c r="E83" s="12" t="e">
        <f>D83-D84</f>
        <v>#REF!</v>
      </c>
      <c r="F83" s="12" t="e">
        <f>MAX(0,D83-0)</f>
        <v>#REF!</v>
      </c>
      <c r="G83" s="12" t="e">
        <f>MAX(0,0-D83)</f>
        <v>#REF!</v>
      </c>
      <c r="H83" s="12" t="e">
        <f>F83-F84</f>
        <v>#REF!</v>
      </c>
      <c r="I83" s="13" t="e">
        <f>-(G83-G82)</f>
        <v>#REF!</v>
      </c>
    </row>
    <row r="84" spans="2:13" x14ac:dyDescent="0.35">
      <c r="B84" s="135"/>
      <c r="C84" s="36" t="s">
        <v>9</v>
      </c>
      <c r="D84" s="39" t="e">
        <f>#REF!</f>
        <v>#REF!</v>
      </c>
      <c r="E84" s="12" t="e">
        <f>D84-D85</f>
        <v>#REF!</v>
      </c>
      <c r="F84" s="12" t="e">
        <f>MAX(0,D84-0)</f>
        <v>#REF!</v>
      </c>
      <c r="G84" s="12" t="e">
        <f>MAX(0,0-D84)</f>
        <v>#REF!</v>
      </c>
      <c r="H84" s="12" t="e">
        <f>F84-F85</f>
        <v>#REF!</v>
      </c>
      <c r="I84" s="13" t="e">
        <f>-(G84-G83)</f>
        <v>#REF!</v>
      </c>
    </row>
    <row r="85" spans="2:13" x14ac:dyDescent="0.35">
      <c r="B85" s="135"/>
      <c r="C85" s="36" t="s">
        <v>10</v>
      </c>
      <c r="D85" s="39" t="e">
        <f>#REF!</f>
        <v>#REF!</v>
      </c>
      <c r="E85" s="12" t="e">
        <f>D85-D86</f>
        <v>#REF!</v>
      </c>
      <c r="F85" s="12" t="e">
        <f>MAX(0,D85-0)</f>
        <v>#REF!</v>
      </c>
      <c r="G85" s="12" t="e">
        <f>MAX(0,0-D85)</f>
        <v>#REF!</v>
      </c>
      <c r="H85" s="12" t="e">
        <f>F85-F86</f>
        <v>#REF!</v>
      </c>
      <c r="I85" s="13" t="e">
        <f>-(G85-G84)</f>
        <v>#REF!</v>
      </c>
    </row>
    <row r="86" spans="2:13" x14ac:dyDescent="0.35">
      <c r="B86" s="136"/>
      <c r="C86" s="37" t="s">
        <v>11</v>
      </c>
      <c r="D86" s="40" t="e">
        <f>#REF!</f>
        <v>#REF!</v>
      </c>
      <c r="E86" s="14"/>
      <c r="F86" s="14" t="e">
        <f>MAX(0,D86-0)</f>
        <v>#REF!</v>
      </c>
      <c r="G86" s="14" t="e">
        <f>MAX(0,0-D86)</f>
        <v>#REF!</v>
      </c>
      <c r="H86" s="14"/>
      <c r="I86" s="15" t="e">
        <f>-(G86-G85)</f>
        <v>#REF!</v>
      </c>
    </row>
    <row r="88" spans="2:13" x14ac:dyDescent="0.35">
      <c r="B88" s="134">
        <v>2013</v>
      </c>
      <c r="C88" s="1"/>
      <c r="D88" s="41"/>
      <c r="E88" s="41" t="s">
        <v>0</v>
      </c>
      <c r="F88" s="41" t="s">
        <v>1</v>
      </c>
      <c r="G88" s="41" t="s">
        <v>2</v>
      </c>
      <c r="H88" s="42" t="s">
        <v>3</v>
      </c>
      <c r="I88" s="43" t="s">
        <v>4</v>
      </c>
      <c r="J88" s="20">
        <v>2013</v>
      </c>
      <c r="K88" s="2"/>
      <c r="L88" s="3" t="s">
        <v>1</v>
      </c>
      <c r="M88" s="4" t="s">
        <v>2</v>
      </c>
    </row>
    <row r="89" spans="2:13" x14ac:dyDescent="0.35">
      <c r="B89" s="135"/>
      <c r="C89" s="35" t="s">
        <v>5</v>
      </c>
      <c r="D89" s="38" t="e">
        <f>#REF!</f>
        <v>#REF!</v>
      </c>
      <c r="E89" s="5" t="e">
        <f>D89-D90</f>
        <v>#REF!</v>
      </c>
      <c r="F89" s="5" t="e">
        <f>MAX(0,D89-0)</f>
        <v>#REF!</v>
      </c>
      <c r="G89" s="5" t="e">
        <f>MAX(0,0-D89)</f>
        <v>#REF!</v>
      </c>
      <c r="H89" s="5" t="e">
        <f>F89-F90</f>
        <v>#REF!</v>
      </c>
      <c r="I89" s="6"/>
      <c r="K89" s="7" t="s">
        <v>6</v>
      </c>
      <c r="L89" s="8" t="e">
        <f>MAX(0,D93-0)</f>
        <v>#REF!</v>
      </c>
      <c r="M89" s="9" t="e">
        <f>MIN(0,D89-0)</f>
        <v>#REF!</v>
      </c>
    </row>
    <row r="90" spans="2:13" x14ac:dyDescent="0.35">
      <c r="B90" s="135"/>
      <c r="C90" s="36" t="s">
        <v>8</v>
      </c>
      <c r="D90" s="39" t="e">
        <f>#REF!</f>
        <v>#REF!</v>
      </c>
      <c r="E90" s="12" t="e">
        <f>D90-D91</f>
        <v>#REF!</v>
      </c>
      <c r="F90" s="12" t="e">
        <f>MAX(0,D90-0)</f>
        <v>#REF!</v>
      </c>
      <c r="G90" s="12" t="e">
        <f>MAX(0,0-D90)</f>
        <v>#REF!</v>
      </c>
      <c r="H90" s="12" t="e">
        <f>F90-F91</f>
        <v>#REF!</v>
      </c>
      <c r="I90" s="13" t="e">
        <f>-(G90-G89)</f>
        <v>#REF!</v>
      </c>
    </row>
    <row r="91" spans="2:13" x14ac:dyDescent="0.35">
      <c r="B91" s="135"/>
      <c r="C91" s="36" t="s">
        <v>9</v>
      </c>
      <c r="D91" s="39" t="e">
        <f>#REF!</f>
        <v>#REF!</v>
      </c>
      <c r="E91" s="12" t="e">
        <f>D91-D92</f>
        <v>#REF!</v>
      </c>
      <c r="F91" s="12" t="e">
        <f>MAX(0,D91-0)</f>
        <v>#REF!</v>
      </c>
      <c r="G91" s="12" t="e">
        <f>MAX(0,0-D91)</f>
        <v>#REF!</v>
      </c>
      <c r="H91" s="12" t="e">
        <f>F91-F92</f>
        <v>#REF!</v>
      </c>
      <c r="I91" s="13" t="e">
        <f>-(G91-G90)</f>
        <v>#REF!</v>
      </c>
    </row>
    <row r="92" spans="2:13" x14ac:dyDescent="0.35">
      <c r="B92" s="135"/>
      <c r="C92" s="36" t="s">
        <v>10</v>
      </c>
      <c r="D92" s="39" t="e">
        <f>#REF!</f>
        <v>#REF!</v>
      </c>
      <c r="E92" s="12" t="e">
        <f>D92-D93</f>
        <v>#REF!</v>
      </c>
      <c r="F92" s="12" t="e">
        <f>MAX(0,D92-0)</f>
        <v>#REF!</v>
      </c>
      <c r="G92" s="12" t="e">
        <f>MAX(0,0-D92)</f>
        <v>#REF!</v>
      </c>
      <c r="H92" s="12" t="e">
        <f>F92-F93</f>
        <v>#REF!</v>
      </c>
      <c r="I92" s="13" t="e">
        <f>-(G92-G91)</f>
        <v>#REF!</v>
      </c>
    </row>
    <row r="93" spans="2:13" x14ac:dyDescent="0.35">
      <c r="B93" s="136"/>
      <c r="C93" s="37" t="s">
        <v>11</v>
      </c>
      <c r="D93" s="40" t="e">
        <f>#REF!</f>
        <v>#REF!</v>
      </c>
      <c r="E93" s="14"/>
      <c r="F93" s="14" t="e">
        <f>MAX(0,D93-0)</f>
        <v>#REF!</v>
      </c>
      <c r="G93" s="14" t="e">
        <f>MAX(0,0-D93)</f>
        <v>#REF!</v>
      </c>
      <c r="H93" s="14"/>
      <c r="I93" s="15" t="e">
        <f>-(G93-G92)</f>
        <v>#REF!</v>
      </c>
    </row>
  </sheetData>
  <mergeCells count="16">
    <mergeCell ref="B74:B79"/>
    <mergeCell ref="B81:B86"/>
    <mergeCell ref="B88:B93"/>
    <mergeCell ref="B32:B37"/>
    <mergeCell ref="B39:B44"/>
    <mergeCell ref="B46:B51"/>
    <mergeCell ref="B53:B58"/>
    <mergeCell ref="B60:B65"/>
    <mergeCell ref="B67:B72"/>
    <mergeCell ref="U24:U28"/>
    <mergeCell ref="B25:B30"/>
    <mergeCell ref="W1:AE1"/>
    <mergeCell ref="B3:B8"/>
    <mergeCell ref="B10:B15"/>
    <mergeCell ref="B17:B22"/>
    <mergeCell ref="W17:AE1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0ED1-C380-4DE1-B6C9-BEFAAB852751}">
  <dimension ref="B1:BA98"/>
  <sheetViews>
    <sheetView zoomScale="70" zoomScaleNormal="70" workbookViewId="0">
      <selection activeCell="W19" sqref="W19"/>
    </sheetView>
  </sheetViews>
  <sheetFormatPr defaultRowHeight="14.5" x14ac:dyDescent="0.35"/>
  <cols>
    <col min="1" max="2" width="9.1796875" customWidth="1"/>
    <col min="3" max="3" width="12" customWidth="1"/>
    <col min="4" max="4" width="9.1796875" customWidth="1"/>
    <col min="5" max="7" width="16.81640625" customWidth="1"/>
    <col min="8" max="8" width="21.1796875" customWidth="1"/>
    <col min="9" max="9" width="16.81640625" customWidth="1"/>
    <col min="10" max="10" width="9.1796875" style="20" customWidth="1"/>
    <col min="11" max="11" width="11.453125" customWidth="1"/>
    <col min="12" max="15" width="9.1796875" customWidth="1"/>
    <col min="16" max="20" width="9.1796875" style="28" customWidth="1"/>
    <col min="21" max="21" width="4" style="28" customWidth="1"/>
    <col min="22" max="22" width="17" style="28" bestFit="1" customWidth="1"/>
    <col min="23" max="23" width="8.7265625" style="28"/>
    <col min="24" max="24" width="12.7265625" style="28" customWidth="1"/>
    <col min="25" max="53" width="8.7265625" style="28"/>
  </cols>
  <sheetData>
    <row r="1" spans="2:32" x14ac:dyDescent="0.35">
      <c r="P1" s="49" t="s">
        <v>24</v>
      </c>
      <c r="T1" s="28" t="s">
        <v>25</v>
      </c>
    </row>
    <row r="3" spans="2:32" ht="16.5" customHeight="1" x14ac:dyDescent="0.35">
      <c r="B3" s="134">
        <v>1996</v>
      </c>
      <c r="C3" s="1"/>
      <c r="D3" s="41"/>
      <c r="E3" s="41" t="s">
        <v>0</v>
      </c>
      <c r="F3" s="41" t="s">
        <v>1</v>
      </c>
      <c r="G3" s="41" t="s">
        <v>2</v>
      </c>
      <c r="H3" s="42" t="s">
        <v>3</v>
      </c>
      <c r="I3" s="43" t="s">
        <v>4</v>
      </c>
      <c r="K3" s="2"/>
      <c r="L3" s="3" t="s">
        <v>1</v>
      </c>
      <c r="M3" s="4" t="s">
        <v>2</v>
      </c>
      <c r="W3" s="32" t="str">
        <f>W16</f>
        <v>BLV I</v>
      </c>
      <c r="X3" s="33">
        <f t="shared" ref="X3:AE3" si="0">X16</f>
        <v>0</v>
      </c>
      <c r="Y3" s="33">
        <f t="shared" si="0"/>
        <v>0</v>
      </c>
      <c r="Z3" s="33">
        <f t="shared" si="0"/>
        <v>0</v>
      </c>
      <c r="AA3" s="33">
        <f t="shared" si="0"/>
        <v>0</v>
      </c>
      <c r="AB3" s="33">
        <f t="shared" si="0"/>
        <v>0</v>
      </c>
      <c r="AC3" s="33">
        <f t="shared" si="0"/>
        <v>0</v>
      </c>
      <c r="AD3" s="33">
        <f t="shared" si="0"/>
        <v>0</v>
      </c>
      <c r="AE3" s="45">
        <f t="shared" si="0"/>
        <v>0</v>
      </c>
      <c r="AF3" s="34"/>
    </row>
    <row r="4" spans="2:32" x14ac:dyDescent="0.35">
      <c r="B4" s="135"/>
      <c r="C4" s="35" t="s">
        <v>5</v>
      </c>
      <c r="D4" s="38">
        <f>W23</f>
        <v>1.5099899999999999</v>
      </c>
      <c r="E4" s="5">
        <f>D4-D5</f>
        <v>0.27473999999999976</v>
      </c>
      <c r="F4" s="5">
        <f>MAX(0,D4-0)</f>
        <v>1.5099899999999999</v>
      </c>
      <c r="G4" s="5">
        <f>MAX(0,0-D4)</f>
        <v>0</v>
      </c>
      <c r="H4" s="5">
        <f>F4-F5</f>
        <v>0.27473999999999976</v>
      </c>
      <c r="I4" s="6"/>
      <c r="K4" s="7" t="s">
        <v>6</v>
      </c>
      <c r="L4" s="8">
        <f>MAX(0,D8-0)</f>
        <v>0.88164532500000004</v>
      </c>
      <c r="M4" s="9">
        <f>MIN(0,D4-0)</f>
        <v>0</v>
      </c>
      <c r="V4" s="29" t="s">
        <v>7</v>
      </c>
      <c r="W4" s="125">
        <f>L4</f>
        <v>0.88164532500000004</v>
      </c>
      <c r="X4" s="93">
        <f>L11</f>
        <v>0</v>
      </c>
      <c r="Y4" s="93">
        <f>M11</f>
        <v>0</v>
      </c>
      <c r="Z4" s="93">
        <f>L26</f>
        <v>0</v>
      </c>
      <c r="AA4" s="93">
        <f>L33</f>
        <v>0</v>
      </c>
      <c r="AB4" s="93">
        <f>L40</f>
        <v>0</v>
      </c>
      <c r="AC4" s="93">
        <f>L47</f>
        <v>0</v>
      </c>
      <c r="AD4" s="93">
        <f>L54</f>
        <v>0</v>
      </c>
      <c r="AE4" s="94">
        <f>L62</f>
        <v>0</v>
      </c>
    </row>
    <row r="5" spans="2:32" x14ac:dyDescent="0.35">
      <c r="B5" s="135"/>
      <c r="C5" s="36" t="s">
        <v>8</v>
      </c>
      <c r="D5" s="39">
        <f>W24</f>
        <v>1.2352500000000002</v>
      </c>
      <c r="E5" s="12">
        <f>D5-D6</f>
        <v>0.16500965000000001</v>
      </c>
      <c r="F5" s="12">
        <f>MAX(0,D5-0)</f>
        <v>1.2352500000000002</v>
      </c>
      <c r="G5" s="12">
        <f>MAX(0,0-D5)</f>
        <v>0</v>
      </c>
      <c r="H5" s="12">
        <f>F5-F6</f>
        <v>0.16500965000000001</v>
      </c>
      <c r="I5" s="13">
        <f>-(G5-G4)</f>
        <v>0</v>
      </c>
      <c r="V5" s="30" t="s">
        <v>29</v>
      </c>
      <c r="W5" s="86">
        <f>H4</f>
        <v>0.27473999999999976</v>
      </c>
      <c r="X5" s="87">
        <f t="shared" ref="X5:Y8" si="1">H11</f>
        <v>0</v>
      </c>
      <c r="Y5" s="87">
        <f t="shared" si="1"/>
        <v>0</v>
      </c>
      <c r="Z5" s="87">
        <f>H26</f>
        <v>0</v>
      </c>
      <c r="AA5" s="87">
        <f>H33</f>
        <v>0</v>
      </c>
      <c r="AB5" s="87">
        <f>H40</f>
        <v>0</v>
      </c>
      <c r="AC5" s="87">
        <f>H47</f>
        <v>0</v>
      </c>
      <c r="AD5" s="87">
        <f>H54</f>
        <v>0</v>
      </c>
      <c r="AE5" s="88">
        <f>H62</f>
        <v>0</v>
      </c>
    </row>
    <row r="6" spans="2:32" x14ac:dyDescent="0.35">
      <c r="B6" s="135"/>
      <c r="C6" s="36" t="s">
        <v>9</v>
      </c>
      <c r="D6" s="39">
        <f>W25</f>
        <v>1.0702403500000002</v>
      </c>
      <c r="E6" s="12">
        <f>D6-D7</f>
        <v>0.11956535000000024</v>
      </c>
      <c r="F6" s="12">
        <f>MAX(0,D6-0)</f>
        <v>1.0702403500000002</v>
      </c>
      <c r="G6" s="12">
        <f>MAX(0,0-D6)</f>
        <v>0</v>
      </c>
      <c r="H6" s="12">
        <f>F6-F7</f>
        <v>0.11956535000000024</v>
      </c>
      <c r="I6" s="13">
        <f>-(G6-G5)</f>
        <v>0</v>
      </c>
      <c r="V6" s="30" t="s">
        <v>30</v>
      </c>
      <c r="W6" s="86">
        <f>H5</f>
        <v>0.16500965000000001</v>
      </c>
      <c r="X6" s="87">
        <f t="shared" si="1"/>
        <v>0</v>
      </c>
      <c r="Y6" s="87">
        <f t="shared" si="1"/>
        <v>0</v>
      </c>
      <c r="Z6" s="87">
        <f>H27</f>
        <v>0</v>
      </c>
      <c r="AA6" s="87">
        <f>H34</f>
        <v>0</v>
      </c>
      <c r="AB6" s="87">
        <f>H41</f>
        <v>0</v>
      </c>
      <c r="AC6" s="87">
        <f>H48</f>
        <v>0</v>
      </c>
      <c r="AD6" s="87">
        <f>H55</f>
        <v>0</v>
      </c>
      <c r="AE6" s="88">
        <f>H63</f>
        <v>0</v>
      </c>
    </row>
    <row r="7" spans="2:32" x14ac:dyDescent="0.35">
      <c r="B7" s="135"/>
      <c r="C7" s="36" t="s">
        <v>10</v>
      </c>
      <c r="D7" s="39">
        <f>W26</f>
        <v>0.95067499999999994</v>
      </c>
      <c r="E7" s="12">
        <f>D7-D8</f>
        <v>6.9029674999999902E-2</v>
      </c>
      <c r="F7" s="12">
        <f>MAX(0,D7-0)</f>
        <v>0.95067499999999994</v>
      </c>
      <c r="G7" s="12">
        <f>MAX(0,0-D7)</f>
        <v>0</v>
      </c>
      <c r="H7" s="12">
        <f>F7-F8</f>
        <v>6.9029674999999902E-2</v>
      </c>
      <c r="I7" s="13">
        <f>-(G7-G6)</f>
        <v>0</v>
      </c>
      <c r="V7" s="30" t="s">
        <v>31</v>
      </c>
      <c r="W7" s="86">
        <f>H6</f>
        <v>0.11956535000000024</v>
      </c>
      <c r="X7" s="87">
        <f t="shared" si="1"/>
        <v>0</v>
      </c>
      <c r="Y7" s="87">
        <f t="shared" si="1"/>
        <v>0</v>
      </c>
      <c r="Z7" s="87">
        <f>H28</f>
        <v>0</v>
      </c>
      <c r="AA7" s="87">
        <f>H35</f>
        <v>0</v>
      </c>
      <c r="AB7" s="87">
        <f>H42</f>
        <v>0</v>
      </c>
      <c r="AC7" s="87">
        <f>H49</f>
        <v>0</v>
      </c>
      <c r="AD7" s="87">
        <f>H56</f>
        <v>0</v>
      </c>
      <c r="AE7" s="88">
        <f>H64</f>
        <v>0</v>
      </c>
    </row>
    <row r="8" spans="2:32" x14ac:dyDescent="0.35">
      <c r="B8" s="136"/>
      <c r="C8" s="37" t="s">
        <v>11</v>
      </c>
      <c r="D8" s="40">
        <f>W27</f>
        <v>0.88164532500000004</v>
      </c>
      <c r="E8" s="14"/>
      <c r="F8" s="14">
        <f>MAX(0,D8-0)</f>
        <v>0.88164532500000004</v>
      </c>
      <c r="G8" s="14">
        <f>MAX(0,0-D8)</f>
        <v>0</v>
      </c>
      <c r="H8" s="14"/>
      <c r="I8" s="15">
        <f>-(G8-G7)</f>
        <v>0</v>
      </c>
      <c r="V8" s="30" t="s">
        <v>32</v>
      </c>
      <c r="W8" s="86">
        <f>H7</f>
        <v>6.9029674999999902E-2</v>
      </c>
      <c r="X8" s="87">
        <f t="shared" si="1"/>
        <v>0</v>
      </c>
      <c r="Y8" s="87">
        <f t="shared" si="1"/>
        <v>0</v>
      </c>
      <c r="Z8" s="87">
        <f>H29</f>
        <v>0</v>
      </c>
      <c r="AA8" s="87">
        <f>H36</f>
        <v>0</v>
      </c>
      <c r="AB8" s="87">
        <f>H43</f>
        <v>0</v>
      </c>
      <c r="AC8" s="87">
        <f>H50</f>
        <v>0</v>
      </c>
      <c r="AD8" s="87">
        <f>H57</f>
        <v>0</v>
      </c>
      <c r="AE8" s="88">
        <f>H65</f>
        <v>0</v>
      </c>
    </row>
    <row r="9" spans="2:32" x14ac:dyDescent="0.35">
      <c r="V9" s="30" t="s">
        <v>12</v>
      </c>
      <c r="W9" s="86">
        <f>I5</f>
        <v>0</v>
      </c>
      <c r="X9" s="87">
        <f t="shared" ref="X9:Y12" si="2">I12</f>
        <v>0</v>
      </c>
      <c r="Y9" s="87">
        <f t="shared" si="2"/>
        <v>0</v>
      </c>
      <c r="Z9" s="87">
        <f>I27</f>
        <v>0</v>
      </c>
      <c r="AA9" s="87">
        <f>I34</f>
        <v>0</v>
      </c>
      <c r="AB9" s="87">
        <f>I41</f>
        <v>0</v>
      </c>
      <c r="AC9" s="87">
        <f>I48</f>
        <v>0</v>
      </c>
      <c r="AD9" s="87">
        <f>I55</f>
        <v>0</v>
      </c>
      <c r="AE9" s="88">
        <f>I71</f>
        <v>0</v>
      </c>
    </row>
    <row r="10" spans="2:32" x14ac:dyDescent="0.35">
      <c r="B10" s="134">
        <v>1997</v>
      </c>
      <c r="C10" s="1"/>
      <c r="D10" s="41"/>
      <c r="E10" s="41" t="s">
        <v>0</v>
      </c>
      <c r="F10" s="41" t="s">
        <v>1</v>
      </c>
      <c r="G10" s="41" t="s">
        <v>2</v>
      </c>
      <c r="H10" s="42" t="s">
        <v>3</v>
      </c>
      <c r="I10" s="43" t="s">
        <v>4</v>
      </c>
      <c r="K10" s="2"/>
      <c r="L10" s="3" t="s">
        <v>1</v>
      </c>
      <c r="M10" s="4" t="s">
        <v>2</v>
      </c>
      <c r="V10" s="30" t="s">
        <v>13</v>
      </c>
      <c r="W10" s="86">
        <f>I6</f>
        <v>0</v>
      </c>
      <c r="X10" s="87">
        <f t="shared" si="2"/>
        <v>0</v>
      </c>
      <c r="Y10" s="87">
        <f t="shared" si="2"/>
        <v>0</v>
      </c>
      <c r="Z10" s="87">
        <f>I28</f>
        <v>0</v>
      </c>
      <c r="AA10" s="87">
        <f>I35</f>
        <v>0</v>
      </c>
      <c r="AB10" s="87">
        <f>I42</f>
        <v>0</v>
      </c>
      <c r="AC10" s="87">
        <f>I49</f>
        <v>0</v>
      </c>
      <c r="AD10" s="87">
        <f>I56</f>
        <v>0</v>
      </c>
      <c r="AE10" s="88">
        <f>I72</f>
        <v>0</v>
      </c>
    </row>
    <row r="11" spans="2:32" x14ac:dyDescent="0.35">
      <c r="B11" s="135"/>
      <c r="C11" s="35" t="s">
        <v>5</v>
      </c>
      <c r="D11" s="38">
        <f>X23</f>
        <v>0</v>
      </c>
      <c r="E11" s="5">
        <f>D11-D12</f>
        <v>0</v>
      </c>
      <c r="F11" s="5">
        <f>MAX(0,D11-0)</f>
        <v>0</v>
      </c>
      <c r="G11" s="5">
        <f>MAX(0,0-D11)</f>
        <v>0</v>
      </c>
      <c r="H11" s="5">
        <f>F11-F12</f>
        <v>0</v>
      </c>
      <c r="I11" s="6"/>
      <c r="K11" s="7" t="s">
        <v>6</v>
      </c>
      <c r="L11" s="8">
        <f>MAX(0,D15-0)</f>
        <v>0</v>
      </c>
      <c r="M11" s="9">
        <f>MIN(0,D11-0)</f>
        <v>0</v>
      </c>
      <c r="V11" s="30" t="s">
        <v>14</v>
      </c>
      <c r="W11" s="86">
        <f>I7</f>
        <v>0</v>
      </c>
      <c r="X11" s="87">
        <f t="shared" si="2"/>
        <v>0</v>
      </c>
      <c r="Y11" s="87">
        <f t="shared" si="2"/>
        <v>0</v>
      </c>
      <c r="Z11" s="87">
        <f>I29</f>
        <v>0</v>
      </c>
      <c r="AA11" s="87">
        <f>I36</f>
        <v>0</v>
      </c>
      <c r="AB11" s="87">
        <f>I43</f>
        <v>0</v>
      </c>
      <c r="AC11" s="87">
        <f>I50</f>
        <v>0</v>
      </c>
      <c r="AD11" s="87">
        <f>I57</f>
        <v>0</v>
      </c>
      <c r="AE11" s="88">
        <f>I73</f>
        <v>0</v>
      </c>
    </row>
    <row r="12" spans="2:32" x14ac:dyDescent="0.35">
      <c r="B12" s="135"/>
      <c r="C12" s="36" t="s">
        <v>8</v>
      </c>
      <c r="D12" s="39">
        <f>X24</f>
        <v>0</v>
      </c>
      <c r="E12" s="12">
        <f>D12-D13</f>
        <v>0</v>
      </c>
      <c r="F12" s="12">
        <f>MAX(0,D12-0)</f>
        <v>0</v>
      </c>
      <c r="G12" s="12">
        <f>MAX(0,0-D12)</f>
        <v>0</v>
      </c>
      <c r="H12" s="12">
        <f>F12-F13</f>
        <v>0</v>
      </c>
      <c r="I12" s="13">
        <f>-(G12-G11)</f>
        <v>0</v>
      </c>
      <c r="V12" s="30" t="s">
        <v>15</v>
      </c>
      <c r="W12" s="86">
        <f>I8</f>
        <v>0</v>
      </c>
      <c r="X12" s="87">
        <f t="shared" si="2"/>
        <v>0</v>
      </c>
      <c r="Y12" s="87">
        <f t="shared" si="2"/>
        <v>0</v>
      </c>
      <c r="Z12" s="87">
        <f>I30</f>
        <v>0</v>
      </c>
      <c r="AA12" s="87">
        <f>I37</f>
        <v>0</v>
      </c>
      <c r="AB12" s="87">
        <f>I44</f>
        <v>0</v>
      </c>
      <c r="AC12" s="87">
        <f>I51</f>
        <v>0</v>
      </c>
      <c r="AD12" s="87">
        <f>I58</f>
        <v>0</v>
      </c>
      <c r="AE12" s="88">
        <f>I74</f>
        <v>0</v>
      </c>
    </row>
    <row r="13" spans="2:32" x14ac:dyDescent="0.35">
      <c r="B13" s="135"/>
      <c r="C13" s="36" t="s">
        <v>9</v>
      </c>
      <c r="D13" s="39">
        <f>X25</f>
        <v>0</v>
      </c>
      <c r="E13" s="12">
        <f>D13-D14</f>
        <v>0</v>
      </c>
      <c r="F13" s="12">
        <f>MAX(0,D13-0)</f>
        <v>0</v>
      </c>
      <c r="G13" s="12">
        <f>MAX(0,0-D13)</f>
        <v>0</v>
      </c>
      <c r="H13" s="12">
        <f>F13-F14</f>
        <v>0</v>
      </c>
      <c r="I13" s="13">
        <f>-(G13-G12)</f>
        <v>0</v>
      </c>
      <c r="V13" s="31" t="s">
        <v>16</v>
      </c>
      <c r="W13" s="89">
        <f>M4</f>
        <v>0</v>
      </c>
      <c r="X13" s="90">
        <f>M11</f>
        <v>0</v>
      </c>
      <c r="Y13" s="90">
        <f>N11</f>
        <v>0</v>
      </c>
      <c r="Z13" s="90">
        <f>M26</f>
        <v>0</v>
      </c>
      <c r="AA13" s="90">
        <f>M33</f>
        <v>0</v>
      </c>
      <c r="AB13" s="90">
        <f>M40</f>
        <v>0</v>
      </c>
      <c r="AC13" s="90">
        <f>M47</f>
        <v>0</v>
      </c>
      <c r="AD13" s="90">
        <f>M54</f>
        <v>0</v>
      </c>
      <c r="AE13" s="91">
        <f>M70</f>
        <v>0</v>
      </c>
    </row>
    <row r="14" spans="2:32" x14ac:dyDescent="0.35">
      <c r="B14" s="135"/>
      <c r="C14" s="36" t="s">
        <v>10</v>
      </c>
      <c r="D14" s="39">
        <f>X26</f>
        <v>0</v>
      </c>
      <c r="E14" s="12">
        <f>D14-D15</f>
        <v>0</v>
      </c>
      <c r="F14" s="12">
        <f>MAX(0,D14-0)</f>
        <v>0</v>
      </c>
      <c r="G14" s="12">
        <f>MAX(0,0-D14)</f>
        <v>0</v>
      </c>
      <c r="H14" s="12">
        <f>F14-F15</f>
        <v>0</v>
      </c>
      <c r="I14" s="13">
        <f>-(G14-G13)</f>
        <v>0</v>
      </c>
    </row>
    <row r="15" spans="2:32" x14ac:dyDescent="0.35">
      <c r="B15" s="136"/>
      <c r="C15" s="37" t="s">
        <v>11</v>
      </c>
      <c r="D15" s="40">
        <f>X27</f>
        <v>0</v>
      </c>
      <c r="E15" s="14"/>
      <c r="F15" s="14">
        <f>MAX(0,D15-0)</f>
        <v>0</v>
      </c>
      <c r="G15" s="14">
        <f>MAX(0,0-D15)</f>
        <v>0</v>
      </c>
      <c r="H15" s="14"/>
      <c r="I15" s="15">
        <f>-(G15-G14)</f>
        <v>0</v>
      </c>
    </row>
    <row r="16" spans="2:32" ht="40.5" customHeight="1" x14ac:dyDescent="0.35">
      <c r="W16" s="46" t="s">
        <v>258</v>
      </c>
      <c r="X16" s="46"/>
      <c r="Y16" s="46"/>
      <c r="Z16" s="104"/>
      <c r="AA16" s="104"/>
      <c r="AB16" s="46"/>
      <c r="AC16" s="46"/>
      <c r="AD16" s="47"/>
      <c r="AE16" s="47"/>
      <c r="AF16" s="48" t="s">
        <v>19</v>
      </c>
    </row>
    <row r="17" spans="2:36" x14ac:dyDescent="0.35">
      <c r="B17" s="134">
        <v>1998</v>
      </c>
      <c r="C17" s="1"/>
      <c r="D17" s="41"/>
      <c r="E17" s="41" t="s">
        <v>0</v>
      </c>
      <c r="F17" s="41" t="s">
        <v>1</v>
      </c>
      <c r="G17" s="41" t="s">
        <v>2</v>
      </c>
      <c r="H17" s="42" t="s">
        <v>3</v>
      </c>
      <c r="I17" s="43" t="s">
        <v>4</v>
      </c>
      <c r="K17" s="2"/>
      <c r="L17" s="3" t="s">
        <v>1</v>
      </c>
      <c r="M17" s="4" t="s">
        <v>2</v>
      </c>
      <c r="W17" s="141" t="s">
        <v>18</v>
      </c>
      <c r="X17" s="142"/>
      <c r="Y17" s="142"/>
      <c r="Z17" s="142"/>
      <c r="AA17" s="142"/>
      <c r="AB17" s="142"/>
      <c r="AC17" s="142"/>
      <c r="AD17" s="142"/>
      <c r="AE17" s="143"/>
    </row>
    <row r="18" spans="2:36" x14ac:dyDescent="0.35">
      <c r="B18" s="135"/>
      <c r="C18" s="35" t="s">
        <v>5</v>
      </c>
      <c r="D18" s="38">
        <f>Y23</f>
        <v>0</v>
      </c>
      <c r="E18" s="5">
        <f>D18-D19</f>
        <v>0</v>
      </c>
      <c r="F18" s="5">
        <f>MAX(0,D18-0)</f>
        <v>0</v>
      </c>
      <c r="G18" s="5">
        <f>MAX(0,0-D18)</f>
        <v>0</v>
      </c>
      <c r="H18" s="5">
        <f>F18-F19</f>
        <v>0</v>
      </c>
      <c r="I18" s="6"/>
      <c r="K18" s="7" t="s">
        <v>6</v>
      </c>
      <c r="L18" s="8">
        <f>MAX(0,D22-0)</f>
        <v>0</v>
      </c>
      <c r="M18" s="9">
        <f>MIN(0,D18-0)</f>
        <v>0</v>
      </c>
      <c r="V18" s="61" t="s">
        <v>17</v>
      </c>
      <c r="W18" s="124">
        <v>0.95</v>
      </c>
      <c r="X18" s="54"/>
      <c r="Y18" s="54"/>
      <c r="Z18" s="54"/>
      <c r="AA18" s="54"/>
      <c r="AB18" s="54"/>
      <c r="AC18" s="54"/>
      <c r="AD18" s="54"/>
      <c r="AE18" s="55"/>
    </row>
    <row r="19" spans="2:36" x14ac:dyDescent="0.35">
      <c r="B19" s="135"/>
      <c r="C19" s="36" t="s">
        <v>8</v>
      </c>
      <c r="D19" s="39">
        <f>Y24</f>
        <v>0</v>
      </c>
      <c r="E19" s="12">
        <f>D19-D20</f>
        <v>0</v>
      </c>
      <c r="F19" s="12">
        <f>MAX(0,D19-0)</f>
        <v>0</v>
      </c>
      <c r="G19" s="12">
        <f>MAX(0,0-D19)</f>
        <v>0</v>
      </c>
      <c r="H19" s="12">
        <f>F19-F20</f>
        <v>0</v>
      </c>
      <c r="I19" s="13">
        <f>-(G19-G18)</f>
        <v>0</v>
      </c>
      <c r="V19" s="62" t="s">
        <v>26</v>
      </c>
      <c r="W19" s="56"/>
      <c r="X19" s="57"/>
      <c r="Y19" s="57"/>
      <c r="Z19" s="57"/>
      <c r="AA19" s="57"/>
      <c r="AB19" s="85"/>
      <c r="AC19" s="57"/>
      <c r="AD19" s="57"/>
      <c r="AE19" s="58"/>
    </row>
    <row r="20" spans="2:36" ht="15" customHeight="1" x14ac:dyDescent="0.35">
      <c r="B20" s="135"/>
      <c r="C20" s="36" t="s">
        <v>9</v>
      </c>
      <c r="D20" s="39">
        <f>Y25</f>
        <v>0</v>
      </c>
      <c r="E20" s="12">
        <f>D20-D21</f>
        <v>0</v>
      </c>
      <c r="F20" s="12">
        <f>MAX(0,D20-0)</f>
        <v>0</v>
      </c>
      <c r="G20" s="12">
        <f>MAX(0,0-D20)</f>
        <v>0</v>
      </c>
      <c r="H20" s="12">
        <f>F20-F21</f>
        <v>0</v>
      </c>
      <c r="I20" s="13">
        <f>-(G20-G19)</f>
        <v>0</v>
      </c>
      <c r="V20" s="49" t="s">
        <v>27</v>
      </c>
      <c r="W20" s="111"/>
      <c r="X20" s="112"/>
      <c r="Y20" s="112"/>
      <c r="Z20" s="52"/>
      <c r="AA20" s="52"/>
      <c r="AB20" s="52"/>
      <c r="AC20" s="52"/>
      <c r="AD20" s="52"/>
      <c r="AE20" s="53"/>
    </row>
    <row r="21" spans="2:36" x14ac:dyDescent="0.35">
      <c r="B21" s="135"/>
      <c r="C21" s="36" t="s">
        <v>10</v>
      </c>
      <c r="D21" s="39">
        <f>Y26</f>
        <v>0</v>
      </c>
      <c r="E21" s="12">
        <f>D21-D22</f>
        <v>0</v>
      </c>
      <c r="F21" s="12">
        <f>MAX(0,D21-0)</f>
        <v>0</v>
      </c>
      <c r="G21" s="12">
        <f>MAX(0,0-D21)</f>
        <v>0</v>
      </c>
      <c r="H21" s="12">
        <f>F21-F22</f>
        <v>0</v>
      </c>
      <c r="I21" s="13">
        <f>-(G21-G20)</f>
        <v>0</v>
      </c>
      <c r="W21" s="78"/>
      <c r="X21" s="78"/>
      <c r="Y21" s="78"/>
      <c r="Z21" s="78"/>
      <c r="AA21" s="78"/>
      <c r="AB21" s="78"/>
      <c r="AC21" s="78"/>
      <c r="AD21" s="78"/>
      <c r="AE21" s="78"/>
    </row>
    <row r="22" spans="2:36" x14ac:dyDescent="0.35">
      <c r="B22" s="136"/>
      <c r="C22" s="37" t="s">
        <v>11</v>
      </c>
      <c r="D22" s="40">
        <f>Y27</f>
        <v>0</v>
      </c>
      <c r="E22" s="14"/>
      <c r="F22" s="14">
        <f>MAX(0,D22-0)</f>
        <v>0</v>
      </c>
      <c r="G22" s="14">
        <f>MAX(0,0-D22)</f>
        <v>0</v>
      </c>
      <c r="H22" s="14"/>
      <c r="I22" s="15">
        <f>-(G22-G21)</f>
        <v>0</v>
      </c>
    </row>
    <row r="23" spans="2:36" ht="15" customHeight="1" x14ac:dyDescent="0.35">
      <c r="C23" s="16"/>
      <c r="D23" s="17"/>
      <c r="E23" s="10"/>
      <c r="F23" s="10"/>
      <c r="G23" s="10"/>
      <c r="H23" s="10"/>
      <c r="I23" s="10"/>
      <c r="U23" s="137" t="s">
        <v>22</v>
      </c>
      <c r="V23" s="63" t="s">
        <v>20</v>
      </c>
      <c r="W23" s="109">
        <f>'Data (Industrial Only)'!V17</f>
        <v>1.5099899999999999</v>
      </c>
      <c r="X23" s="109"/>
      <c r="Y23" s="109"/>
      <c r="Z23" s="109"/>
      <c r="AA23" s="109"/>
      <c r="AB23" s="109"/>
      <c r="AC23" s="109"/>
      <c r="AD23" s="109"/>
      <c r="AE23" s="109"/>
    </row>
    <row r="24" spans="2:36" x14ac:dyDescent="0.35">
      <c r="U24" s="137"/>
      <c r="V24" s="63" t="s">
        <v>8</v>
      </c>
      <c r="W24" s="109">
        <f>'Data (Industrial Only)'!V18</f>
        <v>1.2352500000000002</v>
      </c>
      <c r="X24" s="109"/>
      <c r="Y24" s="109"/>
      <c r="Z24" s="109"/>
      <c r="AA24" s="109"/>
      <c r="AB24" s="109"/>
      <c r="AC24" s="109"/>
      <c r="AD24" s="109"/>
      <c r="AE24" s="109"/>
    </row>
    <row r="25" spans="2:36" x14ac:dyDescent="0.35">
      <c r="B25" s="134">
        <v>2002</v>
      </c>
      <c r="C25" s="1"/>
      <c r="D25" s="41"/>
      <c r="E25" s="41" t="s">
        <v>0</v>
      </c>
      <c r="F25" s="41" t="s">
        <v>1</v>
      </c>
      <c r="G25" s="41" t="s">
        <v>2</v>
      </c>
      <c r="H25" s="42" t="s">
        <v>3</v>
      </c>
      <c r="I25" s="43" t="s">
        <v>4</v>
      </c>
      <c r="K25" s="2"/>
      <c r="L25" s="3" t="s">
        <v>1</v>
      </c>
      <c r="M25" s="4" t="s">
        <v>2</v>
      </c>
      <c r="U25" s="137"/>
      <c r="V25" s="63" t="s">
        <v>9</v>
      </c>
      <c r="W25" s="109">
        <f>'Data (Industrial Only)'!V19</f>
        <v>1.0702403500000002</v>
      </c>
      <c r="X25" s="109"/>
      <c r="Y25" s="109"/>
      <c r="Z25" s="109"/>
      <c r="AA25" s="109"/>
      <c r="AB25" s="109"/>
      <c r="AC25" s="109"/>
      <c r="AD25" s="109"/>
      <c r="AE25" s="109"/>
    </row>
    <row r="26" spans="2:36" x14ac:dyDescent="0.35">
      <c r="B26" s="135"/>
      <c r="C26" s="35" t="s">
        <v>5</v>
      </c>
      <c r="D26" s="38">
        <f>Z23</f>
        <v>0</v>
      </c>
      <c r="E26" s="5">
        <f>D26-D27</f>
        <v>0</v>
      </c>
      <c r="F26" s="5">
        <f>MAX(0,D26-0)</f>
        <v>0</v>
      </c>
      <c r="G26" s="5">
        <f>MAX(0,0-D26)</f>
        <v>0</v>
      </c>
      <c r="H26" s="5">
        <f>F26-F27</f>
        <v>0</v>
      </c>
      <c r="I26" s="6"/>
      <c r="K26" s="7" t="s">
        <v>6</v>
      </c>
      <c r="L26" s="8">
        <f>MAX(0,D30-0)</f>
        <v>0</v>
      </c>
      <c r="M26" s="9">
        <f>MIN(0,D26-0)</f>
        <v>0</v>
      </c>
      <c r="U26" s="137"/>
      <c r="V26" s="63" t="s">
        <v>10</v>
      </c>
      <c r="W26" s="109">
        <f>'Data (Industrial Only)'!V20</f>
        <v>0.95067499999999994</v>
      </c>
      <c r="X26" s="110"/>
      <c r="Y26" s="109"/>
      <c r="Z26" s="109"/>
      <c r="AA26" s="109"/>
      <c r="AB26" s="109"/>
      <c r="AC26" s="109"/>
      <c r="AD26" s="109"/>
      <c r="AE26" s="109"/>
    </row>
    <row r="27" spans="2:36" x14ac:dyDescent="0.35">
      <c r="B27" s="135"/>
      <c r="C27" s="36" t="s">
        <v>8</v>
      </c>
      <c r="D27" s="39">
        <f>Z24</f>
        <v>0</v>
      </c>
      <c r="E27" s="12">
        <f>D27-D28</f>
        <v>0</v>
      </c>
      <c r="F27" s="12">
        <f>MAX(0,D27-0)</f>
        <v>0</v>
      </c>
      <c r="G27" s="12">
        <f>MAX(0,0-D27)</f>
        <v>0</v>
      </c>
      <c r="H27" s="12">
        <f>F27-F28</f>
        <v>0</v>
      </c>
      <c r="I27" s="13">
        <f>-(G27-G26)</f>
        <v>0</v>
      </c>
      <c r="U27" s="137"/>
      <c r="V27" s="63" t="s">
        <v>21</v>
      </c>
      <c r="W27" s="109">
        <f>'Data (Industrial Only)'!V21</f>
        <v>0.88164532500000004</v>
      </c>
      <c r="X27" s="109"/>
      <c r="Y27" s="109"/>
      <c r="Z27" s="109"/>
      <c r="AA27" s="109"/>
      <c r="AB27" s="109"/>
      <c r="AC27" s="109"/>
      <c r="AD27" s="109"/>
      <c r="AE27" s="109"/>
      <c r="AJ27" s="28" t="s">
        <v>57</v>
      </c>
    </row>
    <row r="28" spans="2:36" x14ac:dyDescent="0.35">
      <c r="B28" s="135"/>
      <c r="C28" s="36" t="s">
        <v>9</v>
      </c>
      <c r="D28" s="39">
        <f>Z25</f>
        <v>0</v>
      </c>
      <c r="E28" s="12">
        <f>D28-D29</f>
        <v>0</v>
      </c>
      <c r="F28" s="12">
        <f>MAX(0,D28-0)</f>
        <v>0</v>
      </c>
      <c r="G28" s="12">
        <f>MAX(0,0-D28)</f>
        <v>0</v>
      </c>
      <c r="H28" s="12">
        <f>F28-F29</f>
        <v>0</v>
      </c>
      <c r="I28" s="13">
        <f>-(G28-G27)</f>
        <v>0</v>
      </c>
    </row>
    <row r="29" spans="2:36" x14ac:dyDescent="0.35">
      <c r="B29" s="135"/>
      <c r="C29" s="36" t="s">
        <v>10</v>
      </c>
      <c r="D29" s="39">
        <f>Z26</f>
        <v>0</v>
      </c>
      <c r="E29" s="12">
        <f>D29-D30</f>
        <v>0</v>
      </c>
      <c r="F29" s="12">
        <f>MAX(0,D29-0)</f>
        <v>0</v>
      </c>
      <c r="G29" s="12">
        <f>MAX(0,0-D29)</f>
        <v>0</v>
      </c>
      <c r="H29" s="12">
        <f>F29-F30</f>
        <v>0</v>
      </c>
      <c r="I29" s="13">
        <f>-(G29-G28)</f>
        <v>0</v>
      </c>
    </row>
    <row r="30" spans="2:36" x14ac:dyDescent="0.35">
      <c r="B30" s="136"/>
      <c r="C30" s="37" t="s">
        <v>11</v>
      </c>
      <c r="D30" s="40">
        <f>Z27</f>
        <v>0</v>
      </c>
      <c r="E30" s="14"/>
      <c r="F30" s="14">
        <f>MAX(0,D30-0)</f>
        <v>0</v>
      </c>
      <c r="G30" s="14">
        <f>MAX(0,0-D30)</f>
        <v>0</v>
      </c>
      <c r="H30" s="14"/>
      <c r="I30" s="15">
        <f>-(G30-G29)</f>
        <v>0</v>
      </c>
    </row>
    <row r="32" spans="2:36" x14ac:dyDescent="0.35">
      <c r="B32" s="134">
        <v>2008</v>
      </c>
      <c r="C32" s="1"/>
      <c r="D32" s="41"/>
      <c r="E32" s="41" t="s">
        <v>0</v>
      </c>
      <c r="F32" s="41" t="s">
        <v>1</v>
      </c>
      <c r="G32" s="41" t="s">
        <v>2</v>
      </c>
      <c r="H32" s="42" t="s">
        <v>3</v>
      </c>
      <c r="I32" s="43" t="s">
        <v>4</v>
      </c>
      <c r="K32" s="2"/>
      <c r="L32" s="3" t="s">
        <v>1</v>
      </c>
      <c r="M32" s="4" t="s">
        <v>2</v>
      </c>
    </row>
    <row r="33" spans="2:13" x14ac:dyDescent="0.35">
      <c r="B33" s="135"/>
      <c r="C33" s="35" t="s">
        <v>5</v>
      </c>
      <c r="D33" s="38">
        <f>AA23</f>
        <v>0</v>
      </c>
      <c r="E33" s="5">
        <f>D33-D34</f>
        <v>0</v>
      </c>
      <c r="F33" s="5">
        <f>MAX(0,D33-0)</f>
        <v>0</v>
      </c>
      <c r="G33" s="5">
        <f>MAX(0,0-D33)</f>
        <v>0</v>
      </c>
      <c r="H33" s="5">
        <f>F33-F34</f>
        <v>0</v>
      </c>
      <c r="I33" s="6"/>
      <c r="K33" s="7" t="s">
        <v>6</v>
      </c>
      <c r="L33" s="8">
        <f>MAX(0,D37-0)</f>
        <v>0</v>
      </c>
      <c r="M33" s="9">
        <f>MIN(0,D33-0)</f>
        <v>0</v>
      </c>
    </row>
    <row r="34" spans="2:13" x14ac:dyDescent="0.35">
      <c r="B34" s="135"/>
      <c r="C34" s="36" t="s">
        <v>8</v>
      </c>
      <c r="D34" s="39">
        <f>AA24</f>
        <v>0</v>
      </c>
      <c r="E34" s="12">
        <f>D34-D35</f>
        <v>0</v>
      </c>
      <c r="F34" s="12">
        <f>MAX(0,D34-0)</f>
        <v>0</v>
      </c>
      <c r="G34" s="12">
        <f>MAX(0,0-D34)</f>
        <v>0</v>
      </c>
      <c r="H34" s="12">
        <f>F34-F35</f>
        <v>0</v>
      </c>
      <c r="I34" s="13">
        <f>-(G34-G33)</f>
        <v>0</v>
      </c>
    </row>
    <row r="35" spans="2:13" x14ac:dyDescent="0.35">
      <c r="B35" s="135"/>
      <c r="C35" s="36" t="s">
        <v>9</v>
      </c>
      <c r="D35" s="39">
        <f>AA25</f>
        <v>0</v>
      </c>
      <c r="E35" s="12">
        <f>D35-D36</f>
        <v>0</v>
      </c>
      <c r="F35" s="12">
        <f>MAX(0,D35-0)</f>
        <v>0</v>
      </c>
      <c r="G35" s="12">
        <f>MAX(0,0-D35)</f>
        <v>0</v>
      </c>
      <c r="H35" s="12">
        <f>F35-F36</f>
        <v>0</v>
      </c>
      <c r="I35" s="13">
        <f>-(G35-G34)</f>
        <v>0</v>
      </c>
    </row>
    <row r="36" spans="2:13" x14ac:dyDescent="0.35">
      <c r="B36" s="135"/>
      <c r="C36" s="36" t="s">
        <v>10</v>
      </c>
      <c r="D36" s="39">
        <f>AA26</f>
        <v>0</v>
      </c>
      <c r="E36" s="12">
        <f>D36-D37</f>
        <v>0</v>
      </c>
      <c r="F36" s="12">
        <f>MAX(0,D36-0)</f>
        <v>0</v>
      </c>
      <c r="G36" s="12">
        <f>MAX(0,0-D36)</f>
        <v>0</v>
      </c>
      <c r="H36" s="12">
        <f>F36-F37</f>
        <v>0</v>
      </c>
      <c r="I36" s="13">
        <f>-(G36-G35)</f>
        <v>0</v>
      </c>
    </row>
    <row r="37" spans="2:13" x14ac:dyDescent="0.35">
      <c r="B37" s="136"/>
      <c r="C37" s="37" t="s">
        <v>11</v>
      </c>
      <c r="D37" s="40">
        <f>AA27</f>
        <v>0</v>
      </c>
      <c r="E37" s="14"/>
      <c r="F37" s="14">
        <f>MAX(0,D37-0)</f>
        <v>0</v>
      </c>
      <c r="G37" s="14">
        <f>MAX(0,0-D37)</f>
        <v>0</v>
      </c>
      <c r="H37" s="14"/>
      <c r="I37" s="15">
        <f>-(G37-G36)</f>
        <v>0</v>
      </c>
    </row>
    <row r="39" spans="2:13" x14ac:dyDescent="0.35">
      <c r="B39" s="134">
        <v>2011</v>
      </c>
      <c r="C39" s="1"/>
      <c r="D39" s="41"/>
      <c r="E39" s="41" t="s">
        <v>0</v>
      </c>
      <c r="F39" s="41" t="s">
        <v>1</v>
      </c>
      <c r="G39" s="41" t="s">
        <v>2</v>
      </c>
      <c r="H39" s="42" t="s">
        <v>3</v>
      </c>
      <c r="I39" s="43" t="s">
        <v>4</v>
      </c>
      <c r="K39" s="2"/>
      <c r="L39" s="3" t="s">
        <v>1</v>
      </c>
      <c r="M39" s="4" t="s">
        <v>2</v>
      </c>
    </row>
    <row r="40" spans="2:13" x14ac:dyDescent="0.35">
      <c r="B40" s="135"/>
      <c r="C40" s="35" t="s">
        <v>5</v>
      </c>
      <c r="D40" s="38">
        <f>AB23</f>
        <v>0</v>
      </c>
      <c r="E40" s="5">
        <f>D40-D41</f>
        <v>0</v>
      </c>
      <c r="F40" s="5">
        <f>MAX(0,D40-0)</f>
        <v>0</v>
      </c>
      <c r="G40" s="5">
        <f>MAX(0,0-D40)</f>
        <v>0</v>
      </c>
      <c r="H40" s="5">
        <f>F40-F41</f>
        <v>0</v>
      </c>
      <c r="I40" s="6"/>
      <c r="K40" s="7" t="s">
        <v>6</v>
      </c>
      <c r="L40" s="8">
        <f>MAX(0,D44-0)</f>
        <v>0</v>
      </c>
      <c r="M40" s="9">
        <f>MIN(0,D40-0)</f>
        <v>0</v>
      </c>
    </row>
    <row r="41" spans="2:13" x14ac:dyDescent="0.35">
      <c r="B41" s="135"/>
      <c r="C41" s="36" t="s">
        <v>8</v>
      </c>
      <c r="D41" s="39">
        <f>AB24</f>
        <v>0</v>
      </c>
      <c r="E41" s="12">
        <f>D41-D42</f>
        <v>0</v>
      </c>
      <c r="F41" s="12">
        <f>MAX(0,D41-0)</f>
        <v>0</v>
      </c>
      <c r="G41" s="12">
        <f>MAX(0,0-D41)</f>
        <v>0</v>
      </c>
      <c r="H41" s="12">
        <f>F41-F42</f>
        <v>0</v>
      </c>
      <c r="I41" s="13">
        <f>-(G41-G40)</f>
        <v>0</v>
      </c>
    </row>
    <row r="42" spans="2:13" x14ac:dyDescent="0.35">
      <c r="B42" s="135"/>
      <c r="C42" s="36" t="s">
        <v>9</v>
      </c>
      <c r="D42" s="39">
        <f>AB25</f>
        <v>0</v>
      </c>
      <c r="E42" s="12">
        <f>D42-D43</f>
        <v>0</v>
      </c>
      <c r="F42" s="12">
        <f>MAX(0,D42-0)</f>
        <v>0</v>
      </c>
      <c r="G42" s="12">
        <f>MAX(0,0-D42)</f>
        <v>0</v>
      </c>
      <c r="H42" s="12">
        <f>F42-F43</f>
        <v>0</v>
      </c>
      <c r="I42" s="13">
        <f>-(G42-G41)</f>
        <v>0</v>
      </c>
    </row>
    <row r="43" spans="2:13" x14ac:dyDescent="0.35">
      <c r="B43" s="135"/>
      <c r="C43" s="36" t="s">
        <v>10</v>
      </c>
      <c r="D43" s="39">
        <f>AB26</f>
        <v>0</v>
      </c>
      <c r="E43" s="12">
        <f>D43-D44</f>
        <v>0</v>
      </c>
      <c r="F43" s="12">
        <f>MAX(0,D43-0)</f>
        <v>0</v>
      </c>
      <c r="G43" s="12">
        <f>MAX(0,0-D43)</f>
        <v>0</v>
      </c>
      <c r="H43" s="12">
        <f>F43-F44</f>
        <v>0</v>
      </c>
      <c r="I43" s="13">
        <f>-(G43-G42)</f>
        <v>0</v>
      </c>
    </row>
    <row r="44" spans="2:13" x14ac:dyDescent="0.35">
      <c r="B44" s="136"/>
      <c r="C44" s="37" t="s">
        <v>11</v>
      </c>
      <c r="D44" s="40">
        <f>AB27</f>
        <v>0</v>
      </c>
      <c r="E44" s="14"/>
      <c r="F44" s="14">
        <f>MAX(0,D44-0)</f>
        <v>0</v>
      </c>
      <c r="G44" s="14">
        <f>MAX(0,0-D44)</f>
        <v>0</v>
      </c>
      <c r="H44" s="14"/>
      <c r="I44" s="15">
        <f>-(G44-G43)</f>
        <v>0</v>
      </c>
    </row>
    <row r="46" spans="2:13" x14ac:dyDescent="0.35">
      <c r="B46" s="134">
        <v>2013</v>
      </c>
      <c r="C46" s="1"/>
      <c r="D46" s="41"/>
      <c r="E46" s="41" t="s">
        <v>0</v>
      </c>
      <c r="F46" s="41" t="s">
        <v>1</v>
      </c>
      <c r="G46" s="41" t="s">
        <v>2</v>
      </c>
      <c r="H46" s="42" t="s">
        <v>3</v>
      </c>
      <c r="I46" s="43" t="s">
        <v>4</v>
      </c>
      <c r="K46" s="2"/>
      <c r="L46" s="3" t="s">
        <v>1</v>
      </c>
      <c r="M46" s="4" t="s">
        <v>2</v>
      </c>
    </row>
    <row r="47" spans="2:13" x14ac:dyDescent="0.35">
      <c r="B47" s="135"/>
      <c r="C47" s="35" t="s">
        <v>5</v>
      </c>
      <c r="D47" s="38">
        <f>AC23</f>
        <v>0</v>
      </c>
      <c r="E47" s="5">
        <f>D47-D48</f>
        <v>0</v>
      </c>
      <c r="F47" s="5">
        <f>MAX(0,D47-0)</f>
        <v>0</v>
      </c>
      <c r="G47" s="5">
        <f>MAX(0,0-D47)</f>
        <v>0</v>
      </c>
      <c r="H47" s="5">
        <f>F47-F48</f>
        <v>0</v>
      </c>
      <c r="I47" s="6"/>
      <c r="K47" s="7" t="s">
        <v>6</v>
      </c>
      <c r="L47" s="8">
        <f>MAX(0,D51-0)</f>
        <v>0</v>
      </c>
      <c r="M47" s="9">
        <f>MIN(0,D47-0)</f>
        <v>0</v>
      </c>
    </row>
    <row r="48" spans="2:13" x14ac:dyDescent="0.35">
      <c r="B48" s="135"/>
      <c r="C48" s="36" t="s">
        <v>8</v>
      </c>
      <c r="D48" s="39">
        <f>AC24</f>
        <v>0</v>
      </c>
      <c r="E48" s="12">
        <f>D48-D49</f>
        <v>0</v>
      </c>
      <c r="F48" s="12">
        <f>MAX(0,D48-0)</f>
        <v>0</v>
      </c>
      <c r="G48" s="12">
        <f>MAX(0,0-D48)</f>
        <v>0</v>
      </c>
      <c r="H48" s="12">
        <f>F48-F49</f>
        <v>0</v>
      </c>
      <c r="I48" s="13">
        <f>-(G48-G47)</f>
        <v>0</v>
      </c>
    </row>
    <row r="49" spans="2:13" x14ac:dyDescent="0.35">
      <c r="B49" s="135"/>
      <c r="C49" s="36" t="s">
        <v>9</v>
      </c>
      <c r="D49" s="39">
        <f>AC25</f>
        <v>0</v>
      </c>
      <c r="E49" s="12">
        <f>D49-D50</f>
        <v>0</v>
      </c>
      <c r="F49" s="12">
        <f>MAX(0,D49-0)</f>
        <v>0</v>
      </c>
      <c r="G49" s="12">
        <f>MAX(0,0-D49)</f>
        <v>0</v>
      </c>
      <c r="H49" s="12">
        <f>F49-F50</f>
        <v>0</v>
      </c>
      <c r="I49" s="13">
        <f>-(G49-G48)</f>
        <v>0</v>
      </c>
    </row>
    <row r="50" spans="2:13" x14ac:dyDescent="0.35">
      <c r="B50" s="135"/>
      <c r="C50" s="36" t="s">
        <v>10</v>
      </c>
      <c r="D50" s="39">
        <f>AC26</f>
        <v>0</v>
      </c>
      <c r="E50" s="12">
        <f>D50-D51</f>
        <v>0</v>
      </c>
      <c r="F50" s="12">
        <f>MAX(0,D50-0)</f>
        <v>0</v>
      </c>
      <c r="G50" s="12">
        <f>MAX(0,0-D50)</f>
        <v>0</v>
      </c>
      <c r="H50" s="12">
        <f>F50-F51</f>
        <v>0</v>
      </c>
      <c r="I50" s="13">
        <f>-(G50-G49)</f>
        <v>0</v>
      </c>
    </row>
    <row r="51" spans="2:13" x14ac:dyDescent="0.35">
      <c r="B51" s="136"/>
      <c r="C51" s="37" t="s">
        <v>11</v>
      </c>
      <c r="D51" s="40">
        <f>AC27</f>
        <v>0</v>
      </c>
      <c r="E51" s="14"/>
      <c r="F51" s="14">
        <f>MAX(0,D51-0)</f>
        <v>0</v>
      </c>
      <c r="G51" s="14">
        <f>MAX(0,0-D51)</f>
        <v>0</v>
      </c>
      <c r="H51" s="14"/>
      <c r="I51" s="15">
        <f>-(G51-G50)</f>
        <v>0</v>
      </c>
    </row>
    <row r="53" spans="2:13" x14ac:dyDescent="0.35">
      <c r="B53" s="134">
        <v>2016</v>
      </c>
      <c r="C53" s="1"/>
      <c r="D53" s="41"/>
      <c r="E53" s="41" t="s">
        <v>0</v>
      </c>
      <c r="F53" s="41" t="s">
        <v>1</v>
      </c>
      <c r="G53" s="41" t="s">
        <v>2</v>
      </c>
      <c r="H53" s="42" t="s">
        <v>3</v>
      </c>
      <c r="I53" s="43" t="s">
        <v>4</v>
      </c>
      <c r="K53" s="2"/>
      <c r="L53" s="3" t="s">
        <v>1</v>
      </c>
      <c r="M53" s="4" t="s">
        <v>2</v>
      </c>
    </row>
    <row r="54" spans="2:13" x14ac:dyDescent="0.35">
      <c r="B54" s="135"/>
      <c r="C54" s="35" t="s">
        <v>5</v>
      </c>
      <c r="D54" s="38">
        <f>AD23</f>
        <v>0</v>
      </c>
      <c r="E54" s="5">
        <f>D54-D55</f>
        <v>0</v>
      </c>
      <c r="F54" s="5">
        <f>MAX(0,D54-0)</f>
        <v>0</v>
      </c>
      <c r="G54" s="5">
        <f>MAX(0,0-D54)</f>
        <v>0</v>
      </c>
      <c r="H54" s="5">
        <f>F54-F55</f>
        <v>0</v>
      </c>
      <c r="I54" s="6"/>
      <c r="K54" s="7" t="s">
        <v>6</v>
      </c>
      <c r="L54" s="8">
        <f>MAX(0,D58-0)</f>
        <v>0</v>
      </c>
      <c r="M54" s="9">
        <f>MIN(0,D54-0)</f>
        <v>0</v>
      </c>
    </row>
    <row r="55" spans="2:13" x14ac:dyDescent="0.35">
      <c r="B55" s="135"/>
      <c r="C55" s="36" t="s">
        <v>8</v>
      </c>
      <c r="D55" s="39">
        <f>AD24</f>
        <v>0</v>
      </c>
      <c r="E55" s="12">
        <f>D55-D56</f>
        <v>0</v>
      </c>
      <c r="F55" s="12">
        <f>MAX(0,D55-0)</f>
        <v>0</v>
      </c>
      <c r="G55" s="12">
        <f>MAX(0,0-D55)</f>
        <v>0</v>
      </c>
      <c r="H55" s="12">
        <f>F55-F56</f>
        <v>0</v>
      </c>
      <c r="I55" s="13">
        <f>-(G55-G54)</f>
        <v>0</v>
      </c>
    </row>
    <row r="56" spans="2:13" x14ac:dyDescent="0.35">
      <c r="B56" s="135"/>
      <c r="C56" s="36" t="s">
        <v>9</v>
      </c>
      <c r="D56" s="39">
        <f>AD25</f>
        <v>0</v>
      </c>
      <c r="E56" s="12">
        <f>D56-D57</f>
        <v>0</v>
      </c>
      <c r="F56" s="12">
        <f>MAX(0,D56-0)</f>
        <v>0</v>
      </c>
      <c r="G56" s="12">
        <f>MAX(0,0-D56)</f>
        <v>0</v>
      </c>
      <c r="H56" s="12">
        <f>F56-F57</f>
        <v>0</v>
      </c>
      <c r="I56" s="13">
        <f>-(G56-G55)</f>
        <v>0</v>
      </c>
    </row>
    <row r="57" spans="2:13" x14ac:dyDescent="0.35">
      <c r="B57" s="135"/>
      <c r="C57" s="36" t="s">
        <v>10</v>
      </c>
      <c r="D57" s="39">
        <f>AD26</f>
        <v>0</v>
      </c>
      <c r="E57" s="12">
        <f>D57-D58</f>
        <v>0</v>
      </c>
      <c r="F57" s="12">
        <f>MAX(0,D57-0)</f>
        <v>0</v>
      </c>
      <c r="G57" s="12">
        <f>MAX(0,0-D57)</f>
        <v>0</v>
      </c>
      <c r="H57" s="12">
        <f>F57-F58</f>
        <v>0</v>
      </c>
      <c r="I57" s="13">
        <f>-(G57-G56)</f>
        <v>0</v>
      </c>
    </row>
    <row r="58" spans="2:13" x14ac:dyDescent="0.35">
      <c r="B58" s="136"/>
      <c r="C58" s="37" t="s">
        <v>11</v>
      </c>
      <c r="D58" s="40">
        <f>AD27</f>
        <v>0</v>
      </c>
      <c r="E58" s="14"/>
      <c r="F58" s="14">
        <f>MAX(0,D58-0)</f>
        <v>0</v>
      </c>
      <c r="G58" s="14">
        <f>MAX(0,0-D58)</f>
        <v>0</v>
      </c>
      <c r="H58" s="14"/>
      <c r="I58" s="15">
        <f>-(G58-G57)</f>
        <v>0</v>
      </c>
    </row>
    <row r="59" spans="2:13" x14ac:dyDescent="0.35">
      <c r="B59" s="18"/>
      <c r="C59" s="19"/>
      <c r="D59" s="11"/>
      <c r="E59" s="12"/>
      <c r="F59" s="12"/>
      <c r="G59" s="12"/>
      <c r="H59" s="12"/>
      <c r="I59" s="12"/>
    </row>
    <row r="61" spans="2:13" x14ac:dyDescent="0.35">
      <c r="B61" s="134">
        <v>2020</v>
      </c>
      <c r="C61" s="1"/>
      <c r="D61" s="41"/>
      <c r="E61" s="41" t="s">
        <v>0</v>
      </c>
      <c r="F61" s="41" t="s">
        <v>1</v>
      </c>
      <c r="G61" s="41" t="s">
        <v>2</v>
      </c>
      <c r="H61" s="42" t="s">
        <v>3</v>
      </c>
      <c r="I61" s="43" t="s">
        <v>4</v>
      </c>
      <c r="K61" s="2"/>
      <c r="L61" s="3" t="s">
        <v>1</v>
      </c>
      <c r="M61" s="4" t="s">
        <v>2</v>
      </c>
    </row>
    <row r="62" spans="2:13" x14ac:dyDescent="0.35">
      <c r="B62" s="135"/>
      <c r="C62" s="35" t="s">
        <v>5</v>
      </c>
      <c r="D62" s="38">
        <f>AE23</f>
        <v>0</v>
      </c>
      <c r="E62" s="5">
        <f>D62-D63</f>
        <v>0</v>
      </c>
      <c r="F62" s="5">
        <f>MAX(0,D62-0)</f>
        <v>0</v>
      </c>
      <c r="G62" s="5">
        <f>MAX(0,0-D62)</f>
        <v>0</v>
      </c>
      <c r="H62" s="5">
        <f>F62-F63</f>
        <v>0</v>
      </c>
      <c r="I62" s="6"/>
      <c r="K62" s="7" t="s">
        <v>6</v>
      </c>
      <c r="L62" s="8">
        <f>MAX(0,D66-0)</f>
        <v>0</v>
      </c>
      <c r="M62" s="9">
        <f>MIN(0,D62-0)</f>
        <v>0</v>
      </c>
    </row>
    <row r="63" spans="2:13" x14ac:dyDescent="0.35">
      <c r="B63" s="135"/>
      <c r="C63" s="36" t="s">
        <v>8</v>
      </c>
      <c r="D63" s="39">
        <f>AE24</f>
        <v>0</v>
      </c>
      <c r="E63" s="12">
        <f>D63-D64</f>
        <v>0</v>
      </c>
      <c r="F63" s="12">
        <f>MAX(0,D63-0)</f>
        <v>0</v>
      </c>
      <c r="G63" s="12">
        <f>MAX(0,0-D63)</f>
        <v>0</v>
      </c>
      <c r="H63" s="12">
        <f>F63-F64</f>
        <v>0</v>
      </c>
      <c r="I63" s="13">
        <f>-(G63-G62)</f>
        <v>0</v>
      </c>
    </row>
    <row r="64" spans="2:13" x14ac:dyDescent="0.35">
      <c r="B64" s="135"/>
      <c r="C64" s="36" t="s">
        <v>9</v>
      </c>
      <c r="D64" s="39">
        <f>AE25</f>
        <v>0</v>
      </c>
      <c r="E64" s="12">
        <f>D64-D65</f>
        <v>0</v>
      </c>
      <c r="F64" s="12">
        <f>MAX(0,D64-0)</f>
        <v>0</v>
      </c>
      <c r="G64" s="12">
        <f>MAX(0,0-D64)</f>
        <v>0</v>
      </c>
      <c r="H64" s="12">
        <f>F64-F65</f>
        <v>0</v>
      </c>
      <c r="I64" s="13">
        <f>-(G64-G63)</f>
        <v>0</v>
      </c>
    </row>
    <row r="65" spans="2:13" x14ac:dyDescent="0.35">
      <c r="B65" s="135"/>
      <c r="C65" s="36" t="s">
        <v>10</v>
      </c>
      <c r="D65" s="39">
        <f>AE26</f>
        <v>0</v>
      </c>
      <c r="E65" s="12">
        <f>D65-D66</f>
        <v>0</v>
      </c>
      <c r="F65" s="12">
        <f>MAX(0,D65-0)</f>
        <v>0</v>
      </c>
      <c r="G65" s="12">
        <f>MAX(0,0-D65)</f>
        <v>0</v>
      </c>
      <c r="H65" s="12">
        <f>F65-F66</f>
        <v>0</v>
      </c>
      <c r="I65" s="13">
        <f>-(G65-G64)</f>
        <v>0</v>
      </c>
    </row>
    <row r="66" spans="2:13" x14ac:dyDescent="0.35">
      <c r="B66" s="136"/>
      <c r="C66" s="37" t="s">
        <v>11</v>
      </c>
      <c r="D66" s="40">
        <f>AE27</f>
        <v>0</v>
      </c>
      <c r="E66" s="14"/>
      <c r="F66" s="14">
        <f>MAX(0,D66-0)</f>
        <v>0</v>
      </c>
      <c r="G66" s="14">
        <f>MAX(0,0-D66)</f>
        <v>0</v>
      </c>
      <c r="H66" s="14"/>
      <c r="I66" s="15">
        <f>-(G66-G65)</f>
        <v>0</v>
      </c>
    </row>
    <row r="67" spans="2:13" x14ac:dyDescent="0.35">
      <c r="B67" s="18"/>
      <c r="C67" s="19"/>
      <c r="D67" s="11"/>
      <c r="E67" s="12"/>
      <c r="F67" s="12"/>
      <c r="G67" s="12"/>
      <c r="H67" s="12"/>
      <c r="I67" s="12"/>
    </row>
    <row r="69" spans="2:13" x14ac:dyDescent="0.35">
      <c r="B69" s="134"/>
      <c r="C69" s="1"/>
      <c r="D69" s="41"/>
      <c r="E69" s="41"/>
      <c r="F69" s="41"/>
      <c r="G69" s="41"/>
      <c r="H69" s="42"/>
      <c r="I69" s="43"/>
      <c r="K69" s="2"/>
      <c r="L69" s="3"/>
      <c r="M69" s="4"/>
    </row>
    <row r="70" spans="2:13" x14ac:dyDescent="0.35">
      <c r="B70" s="135"/>
      <c r="C70" s="35"/>
      <c r="D70" s="38"/>
      <c r="E70" s="5"/>
      <c r="F70" s="5"/>
      <c r="G70" s="5"/>
      <c r="H70" s="5"/>
      <c r="I70" s="6"/>
      <c r="K70" s="7"/>
      <c r="L70" s="8"/>
      <c r="M70" s="9"/>
    </row>
    <row r="71" spans="2:13" x14ac:dyDescent="0.35">
      <c r="B71" s="135"/>
      <c r="C71" s="36"/>
      <c r="D71" s="38"/>
      <c r="E71" s="12"/>
      <c r="F71" s="12"/>
      <c r="G71" s="12"/>
      <c r="H71" s="12"/>
      <c r="I71" s="13"/>
    </row>
    <row r="72" spans="2:13" x14ac:dyDescent="0.35">
      <c r="B72" s="135"/>
      <c r="C72" s="36"/>
      <c r="D72" s="38"/>
      <c r="E72" s="12"/>
      <c r="F72" s="12"/>
      <c r="G72" s="12"/>
      <c r="H72" s="12"/>
      <c r="I72" s="13"/>
    </row>
    <row r="73" spans="2:13" x14ac:dyDescent="0.35">
      <c r="B73" s="135"/>
      <c r="C73" s="36"/>
      <c r="D73" s="38"/>
      <c r="E73" s="12"/>
      <c r="F73" s="12"/>
      <c r="G73" s="12"/>
      <c r="H73" s="12"/>
      <c r="I73" s="13"/>
    </row>
    <row r="74" spans="2:13" x14ac:dyDescent="0.35">
      <c r="B74" s="136"/>
      <c r="C74" s="37"/>
      <c r="D74" s="38"/>
      <c r="E74" s="14"/>
      <c r="F74" s="14"/>
      <c r="G74" s="14"/>
      <c r="H74" s="14"/>
      <c r="I74" s="15"/>
    </row>
    <row r="77" spans="2:13" x14ac:dyDescent="0.35">
      <c r="B77" s="134"/>
      <c r="C77" s="1"/>
      <c r="D77" s="41"/>
      <c r="E77" s="41"/>
      <c r="F77" s="41"/>
      <c r="G77" s="41"/>
      <c r="H77" s="42"/>
      <c r="I77" s="43"/>
      <c r="K77" s="2"/>
      <c r="L77" s="3"/>
      <c r="M77" s="4"/>
    </row>
    <row r="78" spans="2:13" x14ac:dyDescent="0.35">
      <c r="B78" s="135"/>
      <c r="C78" s="35"/>
      <c r="D78" s="38"/>
      <c r="E78" s="5"/>
      <c r="F78" s="5"/>
      <c r="G78" s="5"/>
      <c r="H78" s="5"/>
      <c r="I78" s="6"/>
      <c r="K78" s="7"/>
      <c r="L78" s="8"/>
      <c r="M78" s="9"/>
    </row>
    <row r="79" spans="2:13" x14ac:dyDescent="0.35">
      <c r="B79" s="135"/>
      <c r="C79" s="36"/>
      <c r="D79" s="39"/>
      <c r="E79" s="12"/>
      <c r="F79" s="12"/>
      <c r="G79" s="12"/>
      <c r="H79" s="12"/>
      <c r="I79" s="13"/>
    </row>
    <row r="80" spans="2:13" x14ac:dyDescent="0.35">
      <c r="B80" s="135"/>
      <c r="C80" s="36"/>
      <c r="D80" s="39"/>
      <c r="E80" s="12"/>
      <c r="F80" s="12"/>
      <c r="G80" s="12"/>
      <c r="H80" s="12"/>
      <c r="I80" s="13"/>
    </row>
    <row r="81" spans="2:13" x14ac:dyDescent="0.35">
      <c r="B81" s="135"/>
      <c r="C81" s="36"/>
      <c r="D81" s="39"/>
      <c r="E81" s="12"/>
      <c r="F81" s="12"/>
      <c r="G81" s="12"/>
      <c r="H81" s="12"/>
      <c r="I81" s="13"/>
    </row>
    <row r="82" spans="2:13" x14ac:dyDescent="0.35">
      <c r="B82" s="136"/>
      <c r="C82" s="37"/>
      <c r="D82" s="40"/>
      <c r="E82" s="14"/>
      <c r="F82" s="14"/>
      <c r="G82" s="14"/>
      <c r="H82" s="14"/>
      <c r="I82" s="15"/>
    </row>
    <row r="85" spans="2:13" x14ac:dyDescent="0.35">
      <c r="B85" s="134"/>
      <c r="C85" s="1"/>
      <c r="D85" s="41"/>
      <c r="E85" s="41"/>
      <c r="F85" s="41"/>
      <c r="G85" s="41"/>
      <c r="H85" s="42"/>
      <c r="I85" s="43"/>
      <c r="K85" s="2"/>
      <c r="L85" s="3"/>
      <c r="M85" s="4"/>
    </row>
    <row r="86" spans="2:13" x14ac:dyDescent="0.35">
      <c r="B86" s="135"/>
      <c r="C86" s="35"/>
      <c r="D86" s="38"/>
      <c r="E86" s="5"/>
      <c r="F86" s="5"/>
      <c r="G86" s="5"/>
      <c r="H86" s="5"/>
      <c r="I86" s="6"/>
      <c r="K86" s="7"/>
      <c r="L86" s="8"/>
      <c r="M86" s="9"/>
    </row>
    <row r="87" spans="2:13" x14ac:dyDescent="0.35">
      <c r="B87" s="135"/>
      <c r="C87" s="36"/>
      <c r="D87" s="39"/>
      <c r="E87" s="12"/>
      <c r="F87" s="12"/>
      <c r="G87" s="12"/>
      <c r="H87" s="12"/>
      <c r="I87" s="13"/>
    </row>
    <row r="88" spans="2:13" x14ac:dyDescent="0.35">
      <c r="B88" s="135"/>
      <c r="C88" s="36"/>
      <c r="D88" s="39"/>
      <c r="E88" s="12"/>
      <c r="F88" s="12"/>
      <c r="G88" s="12"/>
      <c r="H88" s="12"/>
      <c r="I88" s="13"/>
    </row>
    <row r="89" spans="2:13" x14ac:dyDescent="0.35">
      <c r="B89" s="135"/>
      <c r="C89" s="36"/>
      <c r="D89" s="39"/>
      <c r="E89" s="12"/>
      <c r="F89" s="12"/>
      <c r="G89" s="12"/>
      <c r="H89" s="12"/>
      <c r="I89" s="13"/>
    </row>
    <row r="90" spans="2:13" x14ac:dyDescent="0.35">
      <c r="B90" s="136"/>
      <c r="C90" s="37"/>
      <c r="D90" s="40"/>
      <c r="E90" s="14"/>
      <c r="F90" s="14"/>
      <c r="G90" s="14"/>
      <c r="H90" s="14"/>
      <c r="I90" s="15"/>
    </row>
    <row r="93" spans="2:13" x14ac:dyDescent="0.35">
      <c r="B93" s="134"/>
      <c r="C93" s="1"/>
      <c r="D93" s="41"/>
      <c r="E93" s="41"/>
      <c r="F93" s="41"/>
      <c r="G93" s="41"/>
      <c r="H93" s="42"/>
      <c r="I93" s="43"/>
      <c r="K93" s="2"/>
      <c r="L93" s="3"/>
      <c r="M93" s="4"/>
    </row>
    <row r="94" spans="2:13" x14ac:dyDescent="0.35">
      <c r="B94" s="135"/>
      <c r="C94" s="35"/>
      <c r="D94" s="38"/>
      <c r="E94" s="5"/>
      <c r="F94" s="5"/>
      <c r="G94" s="5"/>
      <c r="H94" s="5"/>
      <c r="I94" s="6"/>
      <c r="K94" s="7"/>
      <c r="L94" s="8"/>
      <c r="M94" s="9"/>
    </row>
    <row r="95" spans="2:13" x14ac:dyDescent="0.35">
      <c r="B95" s="135"/>
      <c r="C95" s="36"/>
      <c r="D95" s="39"/>
      <c r="E95" s="12"/>
      <c r="F95" s="12"/>
      <c r="G95" s="12"/>
      <c r="H95" s="12"/>
      <c r="I95" s="13"/>
    </row>
    <row r="96" spans="2:13" x14ac:dyDescent="0.35">
      <c r="B96" s="135"/>
      <c r="C96" s="36"/>
      <c r="D96" s="39"/>
      <c r="E96" s="12"/>
      <c r="F96" s="12"/>
      <c r="G96" s="12"/>
      <c r="H96" s="12"/>
      <c r="I96" s="13"/>
    </row>
    <row r="97" spans="2:9" x14ac:dyDescent="0.35">
      <c r="B97" s="135"/>
      <c r="C97" s="36"/>
      <c r="D97" s="39"/>
      <c r="E97" s="12"/>
      <c r="F97" s="12"/>
      <c r="G97" s="12"/>
      <c r="H97" s="12"/>
      <c r="I97" s="13"/>
    </row>
    <row r="98" spans="2:9" x14ac:dyDescent="0.35">
      <c r="B98" s="136"/>
      <c r="C98" s="37"/>
      <c r="D98" s="40"/>
      <c r="E98" s="14"/>
      <c r="F98" s="14"/>
      <c r="G98" s="14"/>
      <c r="H98" s="14"/>
      <c r="I98" s="15"/>
    </row>
  </sheetData>
  <mergeCells count="15">
    <mergeCell ref="B77:B82"/>
    <mergeCell ref="B85:B90"/>
    <mergeCell ref="B93:B98"/>
    <mergeCell ref="B32:B37"/>
    <mergeCell ref="B39:B44"/>
    <mergeCell ref="B46:B51"/>
    <mergeCell ref="B53:B58"/>
    <mergeCell ref="B61:B66"/>
    <mergeCell ref="B69:B74"/>
    <mergeCell ref="B3:B8"/>
    <mergeCell ref="B10:B15"/>
    <mergeCell ref="B17:B22"/>
    <mergeCell ref="W17:AE17"/>
    <mergeCell ref="U23:U27"/>
    <mergeCell ref="B25:B3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B7C6-BA12-4346-91FC-DB1FE19B589F}">
  <dimension ref="A1:W41"/>
  <sheetViews>
    <sheetView topLeftCell="B1" zoomScale="70" zoomScaleNormal="70" workbookViewId="0">
      <selection activeCell="D8" sqref="D8"/>
    </sheetView>
  </sheetViews>
  <sheetFormatPr defaultRowHeight="14.5" x14ac:dyDescent="0.35"/>
  <cols>
    <col min="1" max="2" width="13.81640625" customWidth="1"/>
    <col min="3" max="3" width="33" bestFit="1" customWidth="1"/>
    <col min="4" max="4" width="50.453125" bestFit="1" customWidth="1"/>
    <col min="5" max="12" width="13.81640625" customWidth="1"/>
    <col min="13" max="13" width="18.54296875" bestFit="1" customWidth="1"/>
    <col min="14" max="14" width="20.1796875" bestFit="1" customWidth="1"/>
    <col min="15" max="15" width="16.81640625" customWidth="1"/>
    <col min="16" max="18" width="15.453125" customWidth="1"/>
    <col min="19" max="19" width="23.1796875" style="16" customWidth="1"/>
    <col min="20" max="20" width="1.81640625" style="71" customWidth="1"/>
    <col min="21" max="21" width="12.453125" style="71" bestFit="1" customWidth="1"/>
    <col min="22" max="22" width="11.81640625" style="71" bestFit="1" customWidth="1"/>
    <col min="23" max="23" width="12.26953125" style="71" bestFit="1" customWidth="1"/>
  </cols>
  <sheetData>
    <row r="1" spans="1:23" ht="44" thickBot="1" x14ac:dyDescent="0.4">
      <c r="A1" s="65" t="s">
        <v>33</v>
      </c>
      <c r="B1" s="81" t="s">
        <v>34</v>
      </c>
      <c r="C1" s="64" t="s">
        <v>260</v>
      </c>
      <c r="D1" s="65" t="s">
        <v>53</v>
      </c>
      <c r="E1" s="65" t="s">
        <v>261</v>
      </c>
      <c r="F1" s="65" t="s">
        <v>35</v>
      </c>
      <c r="G1" s="66" t="s">
        <v>36</v>
      </c>
      <c r="H1" s="66" t="s">
        <v>262</v>
      </c>
      <c r="I1" s="65" t="s">
        <v>37</v>
      </c>
      <c r="J1" s="66" t="s">
        <v>263</v>
      </c>
      <c r="K1" s="67" t="s">
        <v>38</v>
      </c>
      <c r="L1" s="65" t="s">
        <v>39</v>
      </c>
      <c r="M1" s="66" t="s">
        <v>40</v>
      </c>
      <c r="N1" s="65" t="s">
        <v>41</v>
      </c>
      <c r="O1" s="82" t="s">
        <v>264</v>
      </c>
      <c r="P1" s="83" t="s">
        <v>265</v>
      </c>
      <c r="Q1" s="83" t="s">
        <v>266</v>
      </c>
      <c r="R1" s="66" t="s">
        <v>42</v>
      </c>
    </row>
    <row r="2" spans="1:23" ht="15" customHeight="1" thickBot="1" x14ac:dyDescent="0.4">
      <c r="A2" s="78"/>
      <c r="B2" s="78">
        <v>141761</v>
      </c>
      <c r="C2" s="28" t="s">
        <v>202</v>
      </c>
      <c r="D2" s="28" t="s">
        <v>203</v>
      </c>
      <c r="E2" s="78" t="s">
        <v>75</v>
      </c>
      <c r="F2" s="78" t="s">
        <v>46</v>
      </c>
      <c r="G2" s="78" t="s">
        <v>47</v>
      </c>
      <c r="H2" s="78">
        <v>2022</v>
      </c>
      <c r="I2" s="99">
        <v>45473</v>
      </c>
      <c r="J2" s="99" t="s">
        <v>152</v>
      </c>
      <c r="K2" s="100" t="s">
        <v>58</v>
      </c>
      <c r="L2" s="101">
        <v>0.77763550000000004</v>
      </c>
      <c r="M2" s="103" t="s">
        <v>74</v>
      </c>
      <c r="N2" s="78" t="s">
        <v>48</v>
      </c>
      <c r="O2" s="78" t="s">
        <v>267</v>
      </c>
      <c r="P2" s="129">
        <v>750</v>
      </c>
      <c r="Q2" s="78" t="s">
        <v>49</v>
      </c>
      <c r="R2" s="102" t="b">
        <v>1</v>
      </c>
      <c r="S2"/>
      <c r="V2" s="113"/>
      <c r="W2" s="113"/>
    </row>
    <row r="3" spans="1:23" ht="15" thickBot="1" x14ac:dyDescent="0.4">
      <c r="A3" s="78">
        <v>20765</v>
      </c>
      <c r="B3" s="78"/>
      <c r="C3" s="28" t="s">
        <v>108</v>
      </c>
      <c r="D3" s="28" t="s">
        <v>109</v>
      </c>
      <c r="E3" s="78" t="s">
        <v>75</v>
      </c>
      <c r="F3" s="78" t="s">
        <v>46</v>
      </c>
      <c r="G3" s="78" t="s">
        <v>47</v>
      </c>
      <c r="H3" s="78">
        <v>2021</v>
      </c>
      <c r="I3" s="99">
        <v>45565</v>
      </c>
      <c r="J3" s="99"/>
      <c r="K3" s="100">
        <v>0.19670000000000001</v>
      </c>
      <c r="L3" s="101">
        <v>1.2715000000000001</v>
      </c>
      <c r="M3" s="103" t="s">
        <v>74</v>
      </c>
      <c r="N3" s="78" t="s">
        <v>48</v>
      </c>
      <c r="O3" s="78" t="s">
        <v>267</v>
      </c>
      <c r="P3" s="129">
        <v>437</v>
      </c>
      <c r="Q3" s="78" t="s">
        <v>268</v>
      </c>
      <c r="R3" s="102" t="b">
        <v>1</v>
      </c>
      <c r="S3"/>
      <c r="U3" s="72" t="s">
        <v>43</v>
      </c>
      <c r="V3" s="69"/>
      <c r="W3" s="73"/>
    </row>
    <row r="4" spans="1:23" ht="15" thickBot="1" x14ac:dyDescent="0.4">
      <c r="A4" s="78" t="s">
        <v>286</v>
      </c>
      <c r="B4" s="78">
        <v>186447</v>
      </c>
      <c r="C4" s="28" t="s">
        <v>73</v>
      </c>
      <c r="D4" s="28" t="s">
        <v>168</v>
      </c>
      <c r="E4" s="78" t="s">
        <v>60</v>
      </c>
      <c r="F4" s="78" t="s">
        <v>46</v>
      </c>
      <c r="G4" s="78" t="s">
        <v>47</v>
      </c>
      <c r="H4" s="78">
        <v>2021</v>
      </c>
      <c r="I4" s="99">
        <v>45382</v>
      </c>
      <c r="J4" s="99"/>
      <c r="K4" s="100">
        <v>0.187</v>
      </c>
      <c r="L4" s="101">
        <v>1.5</v>
      </c>
      <c r="M4" s="103" t="s">
        <v>74</v>
      </c>
      <c r="N4" s="78" t="s">
        <v>48</v>
      </c>
      <c r="O4" s="78" t="s">
        <v>267</v>
      </c>
      <c r="P4" s="129">
        <v>303.89999999999998</v>
      </c>
      <c r="Q4" s="78" t="s">
        <v>53</v>
      </c>
      <c r="R4" s="102" t="b">
        <v>1</v>
      </c>
      <c r="S4"/>
      <c r="U4" s="68" t="s">
        <v>44</v>
      </c>
      <c r="V4" s="74">
        <v>2021</v>
      </c>
      <c r="W4" s="74"/>
    </row>
    <row r="5" spans="1:23" ht="15" thickBot="1" x14ac:dyDescent="0.4">
      <c r="A5" s="78">
        <v>21698</v>
      </c>
      <c r="B5" s="78">
        <v>145265</v>
      </c>
      <c r="C5" s="28" t="s">
        <v>83</v>
      </c>
      <c r="D5" s="28" t="s">
        <v>149</v>
      </c>
      <c r="E5" s="78" t="s">
        <v>75</v>
      </c>
      <c r="F5" s="78" t="s">
        <v>46</v>
      </c>
      <c r="G5" s="78" t="s">
        <v>47</v>
      </c>
      <c r="H5" s="78">
        <v>2022</v>
      </c>
      <c r="I5" s="99">
        <v>45565</v>
      </c>
      <c r="J5" s="99"/>
      <c r="K5" s="100">
        <v>0.17760000000000001</v>
      </c>
      <c r="L5" s="101">
        <v>1.2470000000000001</v>
      </c>
      <c r="M5" s="103" t="s">
        <v>74</v>
      </c>
      <c r="N5" s="78" t="s">
        <v>48</v>
      </c>
      <c r="O5" s="78" t="s">
        <v>267</v>
      </c>
      <c r="P5" s="129">
        <v>637.5</v>
      </c>
      <c r="Q5" s="78" t="s">
        <v>268</v>
      </c>
      <c r="R5" s="102" t="b">
        <v>1</v>
      </c>
      <c r="S5"/>
      <c r="U5" s="68" t="s">
        <v>45</v>
      </c>
      <c r="V5" s="74">
        <v>2022</v>
      </c>
      <c r="W5" s="74"/>
    </row>
    <row r="6" spans="1:23" ht="15" thickBot="1" x14ac:dyDescent="0.4">
      <c r="A6" s="78"/>
      <c r="B6" s="78">
        <v>139697</v>
      </c>
      <c r="C6" s="28" t="s">
        <v>223</v>
      </c>
      <c r="D6" s="28" t="s">
        <v>231</v>
      </c>
      <c r="E6" s="78" t="s">
        <v>75</v>
      </c>
      <c r="F6" s="78" t="s">
        <v>46</v>
      </c>
      <c r="G6" s="78" t="s">
        <v>47</v>
      </c>
      <c r="H6" s="78">
        <v>2021</v>
      </c>
      <c r="I6" s="99">
        <v>45565</v>
      </c>
      <c r="J6" s="99" t="s">
        <v>52</v>
      </c>
      <c r="K6" s="100">
        <v>0.153</v>
      </c>
      <c r="L6" s="101">
        <v>1.5666</v>
      </c>
      <c r="M6" s="103" t="s">
        <v>74</v>
      </c>
      <c r="N6" s="78" t="s">
        <v>48</v>
      </c>
      <c r="O6" s="78" t="s">
        <v>267</v>
      </c>
      <c r="P6" s="129">
        <v>500</v>
      </c>
      <c r="Q6" s="78" t="s">
        <v>49</v>
      </c>
      <c r="R6" s="102" t="b">
        <v>1</v>
      </c>
      <c r="S6"/>
      <c r="U6" s="75">
        <v>0.95</v>
      </c>
      <c r="V6" s="105" cm="1">
        <f t="array" ref="V6">PERCENTILE(IF(($H:$H&gt;=V$4)*($H:$H&lt;=V$5),$K:$K),$U6)</f>
        <v>0.18894</v>
      </c>
      <c r="W6" s="105"/>
    </row>
    <row r="7" spans="1:23" ht="15" thickBot="1" x14ac:dyDescent="0.4">
      <c r="A7" s="78"/>
      <c r="B7" s="78">
        <v>142481</v>
      </c>
      <c r="C7" s="28" t="s">
        <v>223</v>
      </c>
      <c r="D7" s="28" t="s">
        <v>224</v>
      </c>
      <c r="E7" s="78" t="s">
        <v>75</v>
      </c>
      <c r="F7" s="78" t="s">
        <v>46</v>
      </c>
      <c r="G7" s="78" t="s">
        <v>47</v>
      </c>
      <c r="H7" s="78">
        <v>2022</v>
      </c>
      <c r="I7" s="99">
        <v>45565</v>
      </c>
      <c r="J7" s="99" t="s">
        <v>52</v>
      </c>
      <c r="K7" s="100">
        <v>0.113</v>
      </c>
      <c r="L7" s="101">
        <v>1.2</v>
      </c>
      <c r="M7" s="103" t="s">
        <v>74</v>
      </c>
      <c r="N7" s="78" t="s">
        <v>48</v>
      </c>
      <c r="O7" s="78" t="s">
        <v>267</v>
      </c>
      <c r="P7" s="129">
        <v>915</v>
      </c>
      <c r="Q7" s="78" t="s">
        <v>49</v>
      </c>
      <c r="R7" s="102" t="b">
        <v>1</v>
      </c>
      <c r="S7"/>
      <c r="U7" s="75">
        <v>0.75</v>
      </c>
      <c r="V7" s="105">
        <f t="array" ref="V7">PERCENTILE(IF(($H:$H&gt;=V$4)*($H:$H&lt;=V$5),$K:$K),$U7)</f>
        <v>0.113</v>
      </c>
      <c r="W7" s="105"/>
    </row>
    <row r="8" spans="1:23" ht="15" thickBot="1" x14ac:dyDescent="0.4">
      <c r="A8" s="78">
        <v>20497</v>
      </c>
      <c r="B8" s="78">
        <v>110176</v>
      </c>
      <c r="C8" s="28" t="s">
        <v>95</v>
      </c>
      <c r="D8" s="28" t="s">
        <v>96</v>
      </c>
      <c r="E8" s="78" t="s">
        <v>75</v>
      </c>
      <c r="F8" s="78" t="s">
        <v>46</v>
      </c>
      <c r="G8" s="78" t="s">
        <v>47</v>
      </c>
      <c r="H8" s="78">
        <v>2021</v>
      </c>
      <c r="I8" s="99">
        <v>45565</v>
      </c>
      <c r="J8" s="99"/>
      <c r="K8" s="100">
        <v>9.9400000000000002E-2</v>
      </c>
      <c r="L8" s="101">
        <v>1.2485999999999999</v>
      </c>
      <c r="M8" s="103" t="s">
        <v>74</v>
      </c>
      <c r="N8" s="78" t="s">
        <v>48</v>
      </c>
      <c r="O8" s="78" t="s">
        <v>267</v>
      </c>
      <c r="P8" s="129">
        <v>2300</v>
      </c>
      <c r="Q8" s="78" t="s">
        <v>268</v>
      </c>
      <c r="R8" s="102" t="b">
        <v>1</v>
      </c>
      <c r="S8"/>
      <c r="U8" s="75">
        <v>0.5</v>
      </c>
      <c r="V8" s="114">
        <f t="array" ref="V8">PERCENTILE(IF(($H:$H&gt;=V$4)*($H:$H&lt;=V$5),$K:$K),$U8)</f>
        <v>4.7139886999999998E-2</v>
      </c>
      <c r="W8" s="115"/>
    </row>
    <row r="9" spans="1:23" ht="15" thickBot="1" x14ac:dyDescent="0.4">
      <c r="A9" s="78">
        <v>21591</v>
      </c>
      <c r="B9" s="78">
        <v>143715</v>
      </c>
      <c r="C9" s="28" t="s">
        <v>142</v>
      </c>
      <c r="D9" s="28" t="s">
        <v>143</v>
      </c>
      <c r="E9" s="78" t="s">
        <v>75</v>
      </c>
      <c r="F9" s="78" t="s">
        <v>46</v>
      </c>
      <c r="G9" s="78" t="s">
        <v>47</v>
      </c>
      <c r="H9" s="78">
        <v>2022</v>
      </c>
      <c r="I9" s="99">
        <v>45565</v>
      </c>
      <c r="J9" s="99"/>
      <c r="K9" s="100">
        <v>9.7799999999999998E-2</v>
      </c>
      <c r="L9" s="101">
        <v>1.1647000000000001</v>
      </c>
      <c r="M9" s="103" t="s">
        <v>74</v>
      </c>
      <c r="N9" s="78" t="s">
        <v>48</v>
      </c>
      <c r="O9" s="78" t="s">
        <v>267</v>
      </c>
      <c r="P9" s="129">
        <v>524</v>
      </c>
      <c r="Q9" s="78" t="s">
        <v>268</v>
      </c>
      <c r="R9" s="102" t="b">
        <v>1</v>
      </c>
      <c r="S9"/>
      <c r="U9" s="75">
        <v>0.25</v>
      </c>
      <c r="V9" s="105">
        <f t="array" ref="V9">PERCENTILE(IF(($H:$H&gt;=V$4)*($H:$H&lt;=V$5),$K:$K),$U9)</f>
        <v>-2.5600000000000001E-2</v>
      </c>
      <c r="W9" s="105"/>
    </row>
    <row r="10" spans="1:23" ht="15" thickBot="1" x14ac:dyDescent="0.4">
      <c r="A10" s="78"/>
      <c r="B10" s="78">
        <v>161098</v>
      </c>
      <c r="C10" s="28" t="s">
        <v>184</v>
      </c>
      <c r="D10" s="28" t="s">
        <v>185</v>
      </c>
      <c r="E10" s="78" t="s">
        <v>75</v>
      </c>
      <c r="F10" s="78" t="s">
        <v>46</v>
      </c>
      <c r="G10" s="78" t="s">
        <v>47</v>
      </c>
      <c r="H10" s="78">
        <v>2022</v>
      </c>
      <c r="I10" s="99">
        <v>45382</v>
      </c>
      <c r="J10" s="99" t="s">
        <v>179</v>
      </c>
      <c r="K10" s="100">
        <v>5.2999999999999999E-2</v>
      </c>
      <c r="L10" s="101">
        <v>1.0404807</v>
      </c>
      <c r="M10" s="103" t="s">
        <v>74</v>
      </c>
      <c r="N10" s="78" t="s">
        <v>48</v>
      </c>
      <c r="O10" s="78" t="s">
        <v>267</v>
      </c>
      <c r="P10" s="129">
        <v>400</v>
      </c>
      <c r="Q10" s="78" t="s">
        <v>49</v>
      </c>
      <c r="R10" s="102" t="b">
        <v>1</v>
      </c>
      <c r="S10"/>
      <c r="U10" s="75">
        <v>0.05</v>
      </c>
      <c r="V10" s="105">
        <f t="array" ref="V10">PERCENTILE(IF(($H:$H&gt;=V$4)*($H:$H&lt;=V$5),$K:$K),$U10)</f>
        <v>-0.10616</v>
      </c>
      <c r="W10" s="105"/>
    </row>
    <row r="11" spans="1:23" ht="15" thickBot="1" x14ac:dyDescent="0.4">
      <c r="A11" s="78">
        <v>22197</v>
      </c>
      <c r="B11" s="78">
        <v>147089</v>
      </c>
      <c r="C11" s="28" t="s">
        <v>77</v>
      </c>
      <c r="D11" s="28" t="s">
        <v>165</v>
      </c>
      <c r="E11" s="78" t="s">
        <v>75</v>
      </c>
      <c r="F11" s="78" t="s">
        <v>46</v>
      </c>
      <c r="G11" s="78" t="s">
        <v>47</v>
      </c>
      <c r="H11" s="78">
        <v>2022</v>
      </c>
      <c r="I11" s="99">
        <v>45565</v>
      </c>
      <c r="J11" s="99" t="s">
        <v>152</v>
      </c>
      <c r="K11" s="100">
        <v>4.7139886999999998E-2</v>
      </c>
      <c r="L11" s="101">
        <v>1.1001033</v>
      </c>
      <c r="M11" s="103" t="s">
        <v>74</v>
      </c>
      <c r="N11" s="78" t="s">
        <v>48</v>
      </c>
      <c r="O11" s="78" t="s">
        <v>267</v>
      </c>
      <c r="P11" s="129">
        <v>500</v>
      </c>
      <c r="Q11" s="78" t="s">
        <v>49</v>
      </c>
      <c r="R11" s="102" t="b">
        <v>1</v>
      </c>
      <c r="S11"/>
      <c r="U11" s="68"/>
      <c r="V11" s="69"/>
      <c r="W11" s="69"/>
    </row>
    <row r="12" spans="1:23" ht="15" thickBot="1" x14ac:dyDescent="0.4">
      <c r="A12" s="78">
        <v>22133</v>
      </c>
      <c r="B12" s="78">
        <v>137890</v>
      </c>
      <c r="C12" s="28" t="s">
        <v>163</v>
      </c>
      <c r="D12" s="28" t="s">
        <v>164</v>
      </c>
      <c r="E12" s="78" t="s">
        <v>75</v>
      </c>
      <c r="F12" s="78" t="s">
        <v>46</v>
      </c>
      <c r="G12" s="78" t="s">
        <v>47</v>
      </c>
      <c r="H12" s="78">
        <v>2021</v>
      </c>
      <c r="I12" s="99">
        <v>45473</v>
      </c>
      <c r="J12" s="99"/>
      <c r="K12" s="100">
        <v>4.2999999999999997E-2</v>
      </c>
      <c r="L12" s="101">
        <v>1.1000000000000001</v>
      </c>
      <c r="M12" s="103" t="s">
        <v>74</v>
      </c>
      <c r="N12" s="78" t="s">
        <v>48</v>
      </c>
      <c r="O12" s="78" t="s">
        <v>267</v>
      </c>
      <c r="P12" s="129">
        <v>840</v>
      </c>
      <c r="Q12" s="78" t="s">
        <v>53</v>
      </c>
      <c r="R12" s="102" t="b">
        <v>1</v>
      </c>
      <c r="S12"/>
      <c r="U12" s="68"/>
      <c r="V12" s="70">
        <f>COUNTIFS($H:$H,"&gt;="&amp;V4,$H:$H,"&lt;="&amp;V5,$K:$K,"&lt;&gt;"&amp;"")</f>
        <v>18</v>
      </c>
      <c r="W12" s="70"/>
    </row>
    <row r="13" spans="1:23" ht="15" thickBot="1" x14ac:dyDescent="0.4">
      <c r="A13" s="78">
        <v>21611</v>
      </c>
      <c r="B13" s="78">
        <v>133824</v>
      </c>
      <c r="C13" s="28" t="s">
        <v>51</v>
      </c>
      <c r="D13" s="28" t="s">
        <v>144</v>
      </c>
      <c r="E13" s="78" t="s">
        <v>75</v>
      </c>
      <c r="F13" s="78" t="s">
        <v>46</v>
      </c>
      <c r="G13" s="78" t="s">
        <v>47</v>
      </c>
      <c r="H13" s="78">
        <v>2022</v>
      </c>
      <c r="I13" s="99">
        <v>45565</v>
      </c>
      <c r="J13" s="99"/>
      <c r="K13" s="100">
        <v>1.1699999999999999E-2</v>
      </c>
      <c r="L13" s="101">
        <v>1.03</v>
      </c>
      <c r="M13" s="103" t="s">
        <v>74</v>
      </c>
      <c r="N13" s="78" t="s">
        <v>48</v>
      </c>
      <c r="O13" s="78" t="s">
        <v>267</v>
      </c>
      <c r="P13" s="129">
        <v>1000</v>
      </c>
      <c r="Q13" s="78" t="s">
        <v>53</v>
      </c>
      <c r="R13" s="102" t="b">
        <v>1</v>
      </c>
      <c r="S13"/>
    </row>
    <row r="14" spans="1:23" ht="15" thickBot="1" x14ac:dyDescent="0.4">
      <c r="A14" s="118">
        <v>21949</v>
      </c>
      <c r="B14" s="118"/>
      <c r="C14" s="119" t="s">
        <v>127</v>
      </c>
      <c r="D14" s="119" t="s">
        <v>311</v>
      </c>
      <c r="E14" s="118" t="s">
        <v>75</v>
      </c>
      <c r="F14" s="118" t="s">
        <v>46</v>
      </c>
      <c r="G14" s="118" t="s">
        <v>47</v>
      </c>
      <c r="H14" s="118">
        <v>2022</v>
      </c>
      <c r="I14" s="120">
        <v>45565</v>
      </c>
      <c r="J14" s="120"/>
      <c r="K14" s="121">
        <v>-2.1999999999999999E-2</v>
      </c>
      <c r="L14" s="122">
        <v>0.95</v>
      </c>
      <c r="M14" s="123" t="s">
        <v>74</v>
      </c>
      <c r="N14" s="118" t="s">
        <v>48</v>
      </c>
      <c r="O14" s="118" t="s">
        <v>267</v>
      </c>
      <c r="P14" s="130">
        <v>336</v>
      </c>
      <c r="Q14" s="118" t="s">
        <v>53</v>
      </c>
      <c r="R14" s="102" t="b">
        <v>1</v>
      </c>
      <c r="S14"/>
      <c r="U14" s="72" t="s">
        <v>70</v>
      </c>
    </row>
    <row r="15" spans="1:23" ht="15" thickBot="1" x14ac:dyDescent="0.4">
      <c r="A15" s="78"/>
      <c r="B15" s="78">
        <v>156531</v>
      </c>
      <c r="C15" s="28" t="s">
        <v>236</v>
      </c>
      <c r="D15" s="28" t="s">
        <v>237</v>
      </c>
      <c r="E15" s="78" t="s">
        <v>75</v>
      </c>
      <c r="F15" s="78" t="s">
        <v>46</v>
      </c>
      <c r="G15" s="78" t="s">
        <v>47</v>
      </c>
      <c r="H15" s="78">
        <v>2022</v>
      </c>
      <c r="I15" s="99">
        <v>45565</v>
      </c>
      <c r="J15" s="99" t="s">
        <v>52</v>
      </c>
      <c r="K15" s="100">
        <v>-2.5600000000000001E-2</v>
      </c>
      <c r="L15" s="101">
        <v>0.99012889999999998</v>
      </c>
      <c r="M15" s="103" t="s">
        <v>74</v>
      </c>
      <c r="N15" s="78" t="s">
        <v>48</v>
      </c>
      <c r="O15" s="78" t="s">
        <v>267</v>
      </c>
      <c r="P15" s="129">
        <v>940</v>
      </c>
      <c r="Q15" s="78" t="s">
        <v>49</v>
      </c>
      <c r="R15" s="102" t="b">
        <v>1</v>
      </c>
      <c r="S15"/>
      <c r="U15" s="68" t="s">
        <v>44</v>
      </c>
      <c r="V15" s="74">
        <f t="shared" ref="V15:V16" si="0">V4</f>
        <v>2021</v>
      </c>
      <c r="W15" s="74"/>
    </row>
    <row r="16" spans="1:23" ht="15" thickBot="1" x14ac:dyDescent="0.4">
      <c r="A16" s="78">
        <v>21560</v>
      </c>
      <c r="B16" s="78">
        <v>137556</v>
      </c>
      <c r="C16" s="28" t="s">
        <v>79</v>
      </c>
      <c r="D16" s="28" t="s">
        <v>136</v>
      </c>
      <c r="E16" s="78" t="s">
        <v>75</v>
      </c>
      <c r="F16" s="78" t="s">
        <v>46</v>
      </c>
      <c r="G16" s="78" t="s">
        <v>47</v>
      </c>
      <c r="H16" s="78">
        <v>2022</v>
      </c>
      <c r="I16" s="99">
        <v>45565</v>
      </c>
      <c r="J16" s="99"/>
      <c r="K16" s="100">
        <v>-4.3099999999999999E-2</v>
      </c>
      <c r="L16" s="101">
        <v>0.94</v>
      </c>
      <c r="M16" s="103" t="s">
        <v>74</v>
      </c>
      <c r="N16" s="78" t="s">
        <v>48</v>
      </c>
      <c r="O16" s="78" t="s">
        <v>267</v>
      </c>
      <c r="P16" s="129">
        <v>1250</v>
      </c>
      <c r="Q16" s="78" t="s">
        <v>53</v>
      </c>
      <c r="R16" s="102" t="b">
        <v>1</v>
      </c>
      <c r="S16"/>
      <c r="U16" s="68" t="s">
        <v>45</v>
      </c>
      <c r="V16" s="74">
        <f t="shared" si="0"/>
        <v>2022</v>
      </c>
      <c r="W16" s="74"/>
    </row>
    <row r="17" spans="1:23" ht="15" thickBot="1" x14ac:dyDescent="0.4">
      <c r="A17" s="78">
        <v>21527</v>
      </c>
      <c r="B17" s="78">
        <v>125696</v>
      </c>
      <c r="C17" s="28" t="s">
        <v>134</v>
      </c>
      <c r="D17" s="28" t="s">
        <v>135</v>
      </c>
      <c r="E17" s="78" t="s">
        <v>75</v>
      </c>
      <c r="F17" s="78" t="s">
        <v>46</v>
      </c>
      <c r="G17" s="78" t="s">
        <v>47</v>
      </c>
      <c r="H17" s="78">
        <v>2021</v>
      </c>
      <c r="I17" s="99">
        <v>45565</v>
      </c>
      <c r="J17" s="99"/>
      <c r="K17" s="100">
        <v>-4.3499999999999997E-2</v>
      </c>
      <c r="L17" s="101">
        <v>0.93</v>
      </c>
      <c r="M17" s="103" t="s">
        <v>74</v>
      </c>
      <c r="N17" s="78" t="s">
        <v>48</v>
      </c>
      <c r="O17" s="78" t="s">
        <v>267</v>
      </c>
      <c r="P17" s="129">
        <v>381.5</v>
      </c>
      <c r="Q17" s="78" t="s">
        <v>53</v>
      </c>
      <c r="R17" s="102" t="b">
        <v>1</v>
      </c>
      <c r="S17"/>
      <c r="U17" s="75">
        <v>0.95</v>
      </c>
      <c r="V17" s="76">
        <f t="array" ref="V17">PERCENTILE(IF(($H:$H&gt;=V$4)*($H:$H&lt;=V$5),$L:$L),$U17)</f>
        <v>1.5099899999999999</v>
      </c>
      <c r="W17" s="76"/>
    </row>
    <row r="18" spans="1:23" ht="15" thickBot="1" x14ac:dyDescent="0.4">
      <c r="A18" s="78">
        <v>21883</v>
      </c>
      <c r="B18" s="78">
        <v>155888</v>
      </c>
      <c r="C18" s="28" t="s">
        <v>113</v>
      </c>
      <c r="D18" s="28" t="s">
        <v>158</v>
      </c>
      <c r="E18" s="78" t="s">
        <v>75</v>
      </c>
      <c r="F18" s="78" t="s">
        <v>46</v>
      </c>
      <c r="G18" s="78" t="s">
        <v>47</v>
      </c>
      <c r="H18" s="78">
        <v>2022</v>
      </c>
      <c r="I18" s="99">
        <v>45565</v>
      </c>
      <c r="J18" s="99"/>
      <c r="K18" s="100">
        <v>-6.2700000000000006E-2</v>
      </c>
      <c r="L18" s="101">
        <v>0.95269999999999999</v>
      </c>
      <c r="M18" s="103" t="s">
        <v>74</v>
      </c>
      <c r="N18" s="78" t="s">
        <v>48</v>
      </c>
      <c r="O18" s="78" t="s">
        <v>267</v>
      </c>
      <c r="P18" s="129">
        <v>948</v>
      </c>
      <c r="Q18" s="78" t="s">
        <v>268</v>
      </c>
      <c r="R18" s="102" t="b">
        <v>1</v>
      </c>
      <c r="S18"/>
      <c r="U18" s="75">
        <v>0.75</v>
      </c>
      <c r="V18" s="76">
        <f t="array" ref="V18">PERCENTILE(IF(($H:$H&gt;=V$4)*($H:$H&lt;=V$5),$L:$L),$U18)</f>
        <v>1.2352500000000002</v>
      </c>
      <c r="W18" s="76"/>
    </row>
    <row r="19" spans="1:23" ht="15" thickBot="1" x14ac:dyDescent="0.4">
      <c r="A19" s="78" t="s">
        <v>288</v>
      </c>
      <c r="B19" s="78">
        <v>146225</v>
      </c>
      <c r="C19" s="28" t="s">
        <v>94</v>
      </c>
      <c r="D19" s="28" t="s">
        <v>235</v>
      </c>
      <c r="E19" s="78" t="s">
        <v>75</v>
      </c>
      <c r="F19" s="78" t="s">
        <v>46</v>
      </c>
      <c r="G19" s="78" t="s">
        <v>47</v>
      </c>
      <c r="H19" s="78">
        <v>2022</v>
      </c>
      <c r="I19" s="99">
        <v>45565</v>
      </c>
      <c r="J19" s="99"/>
      <c r="K19" s="100">
        <v>-0.28000000000000003</v>
      </c>
      <c r="L19" s="101">
        <v>0.9</v>
      </c>
      <c r="M19" s="103" t="s">
        <v>74</v>
      </c>
      <c r="N19" s="78" t="s">
        <v>48</v>
      </c>
      <c r="O19" s="78" t="s">
        <v>267</v>
      </c>
      <c r="P19" s="129">
        <v>1567</v>
      </c>
      <c r="Q19" s="78" t="s">
        <v>53</v>
      </c>
      <c r="R19" s="102" t="b">
        <v>1</v>
      </c>
      <c r="S19"/>
      <c r="U19" s="75">
        <v>0.5</v>
      </c>
      <c r="V19" s="116" cm="1">
        <f t="array" ref="V19">PERCENTILE(IF(($H:$H&gt;=V$4)*($H:$H&lt;=V$5),$L:$L),$U19)</f>
        <v>1.0702403500000002</v>
      </c>
      <c r="W19" s="117"/>
    </row>
    <row r="20" spans="1:23" x14ac:dyDescent="0.35">
      <c r="A20" s="78"/>
      <c r="S20"/>
      <c r="U20" s="75">
        <v>0.25</v>
      </c>
      <c r="V20" s="76">
        <f t="array" ref="V20">PERCENTILE(IF(($H:$H&gt;=V$4)*($H:$H&lt;=V$5),$L:$L),$U20)</f>
        <v>0.95067499999999994</v>
      </c>
      <c r="W20" s="76"/>
    </row>
    <row r="21" spans="1:23" x14ac:dyDescent="0.35">
      <c r="A21" s="78"/>
      <c r="S21"/>
      <c r="U21" s="75">
        <v>0.05</v>
      </c>
      <c r="V21" s="76">
        <f t="array" ref="V21">PERCENTILE(IF(($H:$H&gt;=V$4)*($H:$H&lt;=V$5),$L:$L),$U21)</f>
        <v>0.88164532500000004</v>
      </c>
      <c r="W21" s="76"/>
    </row>
    <row r="22" spans="1:23" x14ac:dyDescent="0.35">
      <c r="A22" s="78"/>
      <c r="S22"/>
    </row>
    <row r="23" spans="1:23" x14ac:dyDescent="0.35">
      <c r="A23" s="78"/>
      <c r="S23"/>
      <c r="V23" s="70"/>
      <c r="W23" s="70"/>
    </row>
    <row r="24" spans="1:23" x14ac:dyDescent="0.35">
      <c r="A24" s="78"/>
      <c r="S24"/>
      <c r="U24" s="106"/>
      <c r="V24" s="107"/>
      <c r="W24" s="107"/>
    </row>
    <row r="25" spans="1:23" x14ac:dyDescent="0.35">
      <c r="A25" s="78"/>
      <c r="S25"/>
    </row>
    <row r="26" spans="1:23" x14ac:dyDescent="0.35">
      <c r="A26" s="78"/>
      <c r="S26"/>
    </row>
    <row r="27" spans="1:23" x14ac:dyDescent="0.35">
      <c r="A27" s="78"/>
      <c r="S27"/>
    </row>
    <row r="28" spans="1:23" x14ac:dyDescent="0.35">
      <c r="A28" s="78"/>
      <c r="S28"/>
    </row>
    <row r="29" spans="1:23" x14ac:dyDescent="0.35">
      <c r="A29" s="78"/>
      <c r="S29"/>
    </row>
    <row r="30" spans="1:23" x14ac:dyDescent="0.35">
      <c r="A30" s="78"/>
      <c r="S30"/>
    </row>
    <row r="31" spans="1:23" x14ac:dyDescent="0.35">
      <c r="A31" s="78"/>
      <c r="S31"/>
    </row>
    <row r="32" spans="1:23" x14ac:dyDescent="0.35">
      <c r="A32" s="78"/>
      <c r="S32"/>
    </row>
    <row r="33" spans="1:19" x14ac:dyDescent="0.35">
      <c r="A33" s="78"/>
      <c r="S33"/>
    </row>
    <row r="34" spans="1:19" x14ac:dyDescent="0.35">
      <c r="A34" s="78"/>
      <c r="S34"/>
    </row>
    <row r="35" spans="1:19" x14ac:dyDescent="0.35">
      <c r="A35" s="78"/>
      <c r="S35"/>
    </row>
    <row r="36" spans="1:19" x14ac:dyDescent="0.35">
      <c r="A36" s="78"/>
      <c r="S36"/>
    </row>
    <row r="37" spans="1:19" x14ac:dyDescent="0.35">
      <c r="A37" s="78"/>
      <c r="S37"/>
    </row>
    <row r="38" spans="1:19" x14ac:dyDescent="0.35">
      <c r="A38" s="78"/>
      <c r="S38"/>
    </row>
    <row r="39" spans="1:19" x14ac:dyDescent="0.35">
      <c r="A39" s="78"/>
      <c r="S39"/>
    </row>
    <row r="40" spans="1:19" x14ac:dyDescent="0.35">
      <c r="S40"/>
    </row>
    <row r="41" spans="1:19" x14ac:dyDescent="0.35">
      <c r="S41"/>
    </row>
  </sheetData>
  <autoFilter ref="A1:R1" xr:uid="{DA6724BE-6D86-4468-A501-D41C9EBAA6F9}">
    <sortState xmlns:xlrd2="http://schemas.microsoft.com/office/spreadsheetml/2017/richdata2" ref="A2:R19">
      <sortCondition descending="1"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Vintage Ranking</vt:lpstr>
      <vt:lpstr>IRR</vt:lpstr>
      <vt:lpstr>EM</vt:lpstr>
      <vt:lpstr>Data (Non-Core)</vt:lpstr>
      <vt:lpstr>IRR (Industrial Only)</vt:lpstr>
      <vt:lpstr>EM (Industrial Only)</vt:lpstr>
      <vt:lpstr>Data (Industrial Only)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zhemming</dc:creator>
  <cp:lastModifiedBy>Daniel Ryder</cp:lastModifiedBy>
  <dcterms:created xsi:type="dcterms:W3CDTF">2014-10-10T13:29:28Z</dcterms:created>
  <dcterms:modified xsi:type="dcterms:W3CDTF">2025-03-24T21:47:14Z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e65675e1-08d8-4d26-8a6d-ce7b60a3f1eb</vt:lpwstr>
  </property>
  <property fmtid="{D5CDD505-2E9C-101B-9397-08002B2CF9AE}" pid="3" name="AonClassification">
    <vt:lpwstr>ADC_class_200</vt:lpwstr>
  </property>
  <property fmtid="{D5CDD505-2E9C-101B-9397-08002B2CF9AE}" pid="4" name="MSIP_Label_9043f10a-881e-4653-a55e-02ca2cc829dc_Enabled">
    <vt:lpwstr>true</vt:lpwstr>
  </property>
  <property fmtid="{D5CDD505-2E9C-101B-9397-08002B2CF9AE}" pid="5" name="MSIP_Label_9043f10a-881e-4653-a55e-02ca2cc829dc_SetDate">
    <vt:lpwstr>2023-10-30T14:37:56Z</vt:lpwstr>
  </property>
  <property fmtid="{D5CDD505-2E9C-101B-9397-08002B2CF9AE}" pid="6" name="MSIP_Label_9043f10a-881e-4653-a55e-02ca2cc829dc_Method">
    <vt:lpwstr>Standard</vt:lpwstr>
  </property>
  <property fmtid="{D5CDD505-2E9C-101B-9397-08002B2CF9AE}" pid="7" name="MSIP_Label_9043f10a-881e-4653-a55e-02ca2cc829dc_Name">
    <vt:lpwstr>ADC_class_200</vt:lpwstr>
  </property>
  <property fmtid="{D5CDD505-2E9C-101B-9397-08002B2CF9AE}" pid="8" name="MSIP_Label_9043f10a-881e-4653-a55e-02ca2cc829dc_SiteId">
    <vt:lpwstr>94cfddbc-0627-494a-ad7a-29aea3aea832</vt:lpwstr>
  </property>
  <property fmtid="{D5CDD505-2E9C-101B-9397-08002B2CF9AE}" pid="9" name="MSIP_Label_9043f10a-881e-4653-a55e-02ca2cc829dc_ActionId">
    <vt:lpwstr>b305981a-e4a3-44b0-8ba7-c31be7d65815</vt:lpwstr>
  </property>
  <property fmtid="{D5CDD505-2E9C-101B-9397-08002B2CF9AE}" pid="10" name="MSIP_Label_9043f10a-881e-4653-a55e-02ca2cc829dc_ContentBits">
    <vt:lpwstr>0</vt:lpwstr>
  </property>
</Properties>
</file>