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sayegh/Documents/BACHELOR_THESIS/PINN_NLSE_PS_MT/"/>
    </mc:Choice>
  </mc:AlternateContent>
  <xr:revisionPtr revIDLastSave="0" documentId="13_ncr:1_{328F543E-1A39-144F-9235-B4ED8DA16852}" xr6:coauthVersionLast="47" xr6:coauthVersionMax="47" xr10:uidLastSave="{00000000-0000-0000-0000-000000000000}"/>
  <bookViews>
    <workbookView xWindow="320" yWindow="500" windowWidth="28040" windowHeight="16080" xr2:uid="{670B7B6B-3D6C-0945-B871-B4865D7A24FA}"/>
  </bookViews>
  <sheets>
    <sheet name="error_data" sheetId="1" r:id="rId1"/>
  </sheets>
  <definedNames>
    <definedName name="_xlchart.v1.0" hidden="1">error_data!$P$2:$P$10</definedName>
    <definedName name="_xlchart.v1.1" hidden="1">error_data!$S$2:$S$10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S24" i="1"/>
  <c r="Q23" i="1"/>
  <c r="R23" i="1"/>
  <c r="T23" i="1" s="1"/>
  <c r="S23" i="1"/>
  <c r="F23" i="1"/>
  <c r="G23" i="1"/>
  <c r="G22" i="1"/>
  <c r="R22" i="1" s="1"/>
  <c r="F22" i="1"/>
  <c r="Q22" i="1" s="1"/>
  <c r="S22" i="1"/>
  <c r="Q21" i="1"/>
  <c r="R21" i="1"/>
  <c r="S21" i="1"/>
  <c r="Q20" i="1"/>
  <c r="T20" i="1" s="1"/>
  <c r="R20" i="1"/>
  <c r="S20" i="1"/>
  <c r="F20" i="1"/>
  <c r="F19" i="1"/>
  <c r="Q19" i="1" s="1"/>
  <c r="T4" i="1"/>
  <c r="T6" i="1"/>
  <c r="T12" i="1"/>
  <c r="T13" i="1"/>
  <c r="T1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R19" i="1"/>
  <c r="R3" i="1"/>
  <c r="T3" i="1" s="1"/>
  <c r="R4" i="1"/>
  <c r="R5" i="1"/>
  <c r="T5" i="1" s="1"/>
  <c r="R6" i="1"/>
  <c r="R7" i="1"/>
  <c r="T7" i="1" s="1"/>
  <c r="R8" i="1"/>
  <c r="T8" i="1" s="1"/>
  <c r="R9" i="1"/>
  <c r="T9" i="1" s="1"/>
  <c r="R10" i="1"/>
  <c r="T10" i="1" s="1"/>
  <c r="R11" i="1"/>
  <c r="T11" i="1" s="1"/>
  <c r="R12" i="1"/>
  <c r="R13" i="1"/>
  <c r="R14" i="1"/>
  <c r="R15" i="1"/>
  <c r="T15" i="1" s="1"/>
  <c r="R16" i="1"/>
  <c r="T16" i="1" s="1"/>
  <c r="R17" i="1"/>
  <c r="T17" i="1" s="1"/>
  <c r="R18" i="1"/>
  <c r="T18" i="1" s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T21" i="1" l="1"/>
  <c r="T22" i="1"/>
  <c r="T19" i="1"/>
</calcChain>
</file>

<file path=xl/sharedStrings.xml><?xml version="1.0" encoding="utf-8"?>
<sst xmlns="http://schemas.openxmlformats.org/spreadsheetml/2006/main" count="181" uniqueCount="34">
  <si>
    <t>iterations</t>
  </si>
  <si>
    <t>loss_weights</t>
  </si>
  <si>
    <t>depth</t>
  </si>
  <si>
    <t>width</t>
  </si>
  <si>
    <t>length</t>
  </si>
  <si>
    <t>duration</t>
  </si>
  <si>
    <t>gamma</t>
  </si>
  <si>
    <t>epsilon</t>
  </si>
  <si>
    <t>N_x</t>
  </si>
  <si>
    <t>N_t</t>
  </si>
  <si>
    <t>lr</t>
  </si>
  <si>
    <t>IC</t>
  </si>
  <si>
    <t>BC</t>
  </si>
  <si>
    <t>activation</t>
  </si>
  <si>
    <t>(1,10,10)</t>
  </si>
  <si>
    <t>tanh</t>
  </si>
  <si>
    <t>0.8</t>
  </si>
  <si>
    <t>1ds</t>
  </si>
  <si>
    <t>Neumann0</t>
  </si>
  <si>
    <t>(1,1,0)</t>
  </si>
  <si>
    <t>2ds</t>
  </si>
  <si>
    <t>Dirichlet(FM)</t>
  </si>
  <si>
    <r>
      <rPr>
        <sz val="8"/>
        <color rgb="FF9CDCFE"/>
        <rFont val="Menlo"/>
        <family val="2"/>
      </rPr>
      <t>optax.exponential_decay</t>
    </r>
    <r>
      <rPr>
        <sz val="8"/>
        <color rgb="FFD4D4D4"/>
        <rFont val="Menlo"/>
        <family val="2"/>
      </rPr>
      <t>(</t>
    </r>
    <r>
      <rPr>
        <sz val="8"/>
        <color rgb="FF9CDCFE"/>
        <rFont val="Menlo"/>
        <family val="2"/>
      </rPr>
      <t>init_value</t>
    </r>
    <r>
      <rPr>
        <sz val="8"/>
        <color rgb="FFD4D4D4"/>
        <rFont val="Menlo"/>
        <family val="2"/>
      </rPr>
      <t>=</t>
    </r>
    <r>
      <rPr>
        <sz val="8"/>
        <color rgb="FFB5CEA8"/>
        <rFont val="Menlo"/>
        <family val="2"/>
      </rPr>
      <t>1e-3</t>
    </r>
    <r>
      <rPr>
        <sz val="8"/>
        <color rgb="FFD4D4D4"/>
        <rFont val="Menlo"/>
        <family val="2"/>
      </rPr>
      <t xml:space="preserve">, </t>
    </r>
    <r>
      <rPr>
        <sz val="8"/>
        <color rgb="FF9CDCFE"/>
        <rFont val="Menlo"/>
        <family val="2"/>
      </rPr>
      <t>transition_steps</t>
    </r>
    <r>
      <rPr>
        <sz val="8"/>
        <color rgb="FFD4D4D4"/>
        <rFont val="Menlo"/>
        <family val="2"/>
      </rPr>
      <t>=</t>
    </r>
    <r>
      <rPr>
        <sz val="8"/>
        <color rgb="FFB5CEA8"/>
        <rFont val="Menlo"/>
        <family val="2"/>
      </rPr>
      <t>5000</t>
    </r>
    <r>
      <rPr>
        <sz val="8"/>
        <color rgb="FFD4D4D4"/>
        <rFont val="Menlo"/>
        <family val="2"/>
      </rPr>
      <t xml:space="preserve">, </t>
    </r>
    <r>
      <rPr>
        <sz val="8"/>
        <color rgb="FF9CDCFE"/>
        <rFont val="Menlo"/>
        <family val="2"/>
      </rPr>
      <t>decay_rate</t>
    </r>
    <r>
      <rPr>
        <sz val="8"/>
        <color rgb="FFD4D4D4"/>
        <rFont val="Menlo"/>
        <family val="2"/>
      </rPr>
      <t>=</t>
    </r>
    <r>
      <rPr>
        <sz val="8"/>
        <color rgb="FFB5CEA8"/>
        <rFont val="Menlo"/>
        <family val="2"/>
      </rPr>
      <t>0.9</t>
    </r>
    <r>
      <rPr>
        <sz val="8"/>
        <color rgb="FFD4D4D4"/>
        <rFont val="Menlo"/>
        <family val="2"/>
      </rPr>
      <t>)</t>
    </r>
  </si>
  <si>
    <t>batch_sizes(eq,ic,bc)</t>
  </si>
  <si>
    <t>(1024,512,512)</t>
  </si>
  <si>
    <t>(1024,300,200)</t>
  </si>
  <si>
    <t>avg_l2_error</t>
  </si>
  <si>
    <t>dx</t>
  </si>
  <si>
    <t>dt</t>
  </si>
  <si>
    <t>RW</t>
  </si>
  <si>
    <t>w/l</t>
  </si>
  <si>
    <t>dt/dx</t>
  </si>
  <si>
    <t>(1,100,100)</t>
  </si>
  <si>
    <t>(1,100,10)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</si>
</sst>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4EC9B0"/>
      <name val="Menlo"/>
      <family val="2"/>
    </font>
    <font>
      <sz val="8"/>
      <color rgb="FF9CDCFE"/>
      <name val="Menlo"/>
      <family val="2"/>
    </font>
    <font>
      <sz val="8"/>
      <color rgb="FFD4D4D4"/>
      <name val="Menlo"/>
      <family val="2"/>
    </font>
    <font>
      <sz val="8"/>
      <color rgb="FFB5CEA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wrt w/l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error_data!$S$2:$S$10</c:f>
              <c:numCache>
                <c:formatCode>General</c:formatCode>
                <c:ptCount val="9"/>
                <c:pt idx="1">
                  <c:v>8</c:v>
                </c:pt>
                <c:pt idx="2">
                  <c:v>4</c:v>
                </c:pt>
                <c:pt idx="3">
                  <c:v>16</c:v>
                </c:pt>
                <c:pt idx="4">
                  <c:v>24</c:v>
                </c:pt>
                <c:pt idx="5">
                  <c:v>12</c:v>
                </c:pt>
                <c:pt idx="6">
                  <c:v>6</c:v>
                </c:pt>
                <c:pt idx="7">
                  <c:v>4.8</c:v>
                </c:pt>
                <c:pt idx="8">
                  <c:v>4</c:v>
                </c:pt>
              </c:numCache>
            </c:numRef>
          </c:xVal>
          <c:yVal>
            <c:numRef>
              <c:f>error_data!$P$2:$P$10</c:f>
              <c:numCache>
                <c:formatCode>General</c:formatCode>
                <c:ptCount val="9"/>
                <c:pt idx="0">
                  <c:v>2.2399999999999998E-3</c:v>
                </c:pt>
                <c:pt idx="1">
                  <c:v>3.3082529999999999E-2</c:v>
                </c:pt>
                <c:pt idx="2">
                  <c:v>9.6100000000000005E-2</c:v>
                </c:pt>
                <c:pt idx="3">
                  <c:v>8.6599999999999996E-2</c:v>
                </c:pt>
                <c:pt idx="4">
                  <c:v>5.57E-2</c:v>
                </c:pt>
                <c:pt idx="5">
                  <c:v>9.2299999999999993E-2</c:v>
                </c:pt>
                <c:pt idx="6">
                  <c:v>3.8399999999999997E-2</c:v>
                </c:pt>
                <c:pt idx="7">
                  <c:v>6.5100000000000005E-2</c:v>
                </c:pt>
                <c:pt idx="8">
                  <c:v>7.3899999999999993E-2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0-5E48-BD4B-4C281F6C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26736"/>
        <c:axId val="2067028448"/>
      </c:scatterChart>
      <c:valAx>
        <c:axId val="20670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67028448"/>
        <c:crosses val="autoZero"/>
        <c:crossBetween val="midCat"/>
      </c:valAx>
      <c:valAx>
        <c:axId val="206702844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670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error_data!$T$1</c:f>
              <c:strCache>
                <c:ptCount val="1"/>
                <c:pt idx="0">
                  <c:v>dt/dx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error_data!$T$11:$T$18</c:f>
              <c:numCache>
                <c:formatCode>General</c:formatCode>
                <c:ptCount val="8"/>
                <c:pt idx="0">
                  <c:v>0.42000000000000004</c:v>
                </c:pt>
                <c:pt idx="1">
                  <c:v>1.6800000000000002</c:v>
                </c:pt>
                <c:pt idx="2">
                  <c:v>0.21000000000000002</c:v>
                </c:pt>
                <c:pt idx="3">
                  <c:v>0.42000000000000004</c:v>
                </c:pt>
                <c:pt idx="4">
                  <c:v>0.7</c:v>
                </c:pt>
                <c:pt idx="5">
                  <c:v>1.4</c:v>
                </c:pt>
                <c:pt idx="6">
                  <c:v>0.7</c:v>
                </c:pt>
                <c:pt idx="7">
                  <c:v>0.35</c:v>
                </c:pt>
              </c:numCache>
            </c:numRef>
          </c:xVal>
          <c:yVal>
            <c:numRef>
              <c:f>error_data!$P$11:$P$18</c:f>
              <c:numCache>
                <c:formatCode>General</c:formatCode>
                <c:ptCount val="8"/>
                <c:pt idx="0">
                  <c:v>5.4477733E-2</c:v>
                </c:pt>
                <c:pt idx="1">
                  <c:v>0.10308916999999999</c:v>
                </c:pt>
                <c:pt idx="2">
                  <c:v>3.3300139999999999E-2</c:v>
                </c:pt>
                <c:pt idx="3">
                  <c:v>4.054307E-2</c:v>
                </c:pt>
                <c:pt idx="4">
                  <c:v>4.2887664999999998E-2</c:v>
                </c:pt>
                <c:pt idx="5">
                  <c:v>4.9169667E-2</c:v>
                </c:pt>
                <c:pt idx="6">
                  <c:v>5.0156154000000001E-2</c:v>
                </c:pt>
                <c:pt idx="7">
                  <c:v>3.3981382999999997E-2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C-3B44-8D94-060F7869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93296"/>
        <c:axId val="518870880"/>
      </c:scatterChart>
      <c:valAx>
        <c:axId val="13342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18870880"/>
        <c:crosses val="autoZero"/>
        <c:crossBetween val="midCat"/>
      </c:valAx>
      <c:valAx>
        <c:axId val="518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342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529167</xdr:colOff>
      <xdr:row>0</xdr:row>
      <xdr:rowOff>272343</xdr:rowOff>
    </xdr:from>
    <xdr:to>
      <xdr:col>26</xdr:col>
      <xdr:colOff>762001</xdr:colOff>
      <xdr:row>4</xdr:row>
      <xdr:rowOff>507999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155A8-1D1C-FFD3-BABC-367BE2A18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119945</xdr:colOff>
      <xdr:row>5</xdr:row>
      <xdr:rowOff>173566</xdr:rowOff>
    </xdr:from>
    <xdr:to>
      <xdr:col>26</xdr:col>
      <xdr:colOff>529167</xdr:colOff>
      <xdr:row>9</xdr:row>
      <xdr:rowOff>433211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759053-F0BE-726D-BB07-8D0882F6E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2308-8D32-7848-8AD2-8A82E59C123E}">
  <dimension ref="A1:T25"/>
  <sheetViews>
    <sheetView tabSelected="1" topLeftCell="A13" zoomScale="90" zoomScaleNormal="90" workbookViewId="0">
      <selection activeCell="N24" sqref="N24"/>
    </sheetView>
  </sheetViews>
  <sheetFormatPr baseColWidth="10" defaultRowHeight="16" x14ac:dyDescent="0.2"/>
  <cols>
    <col min="10" max="10" width="6" customWidth="1"/>
    <col min="11" max="11" width="4.5" customWidth="1"/>
    <col min="12" max="12" width="26.33203125" customWidth="1"/>
    <col min="13" max="13" width="6.1640625" customWidth="1"/>
    <col min="14" max="14" width="13.5" customWidth="1"/>
    <col min="15" max="15" width="15.6640625" customWidth="1"/>
    <col min="16" max="16" width="11.1640625" style="4" customWidth="1"/>
  </cols>
  <sheetData>
    <row r="1" spans="1:20" ht="29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8</v>
      </c>
      <c r="I1" t="s">
        <v>9</v>
      </c>
      <c r="J1" t="s">
        <v>6</v>
      </c>
      <c r="K1" t="s">
        <v>7</v>
      </c>
      <c r="L1" t="s">
        <v>10</v>
      </c>
      <c r="M1" t="s">
        <v>11</v>
      </c>
      <c r="N1" t="s">
        <v>12</v>
      </c>
      <c r="O1" s="3" t="s">
        <v>23</v>
      </c>
      <c r="P1" s="4" t="s">
        <v>26</v>
      </c>
      <c r="Q1" t="s">
        <v>27</v>
      </c>
      <c r="R1" t="s">
        <v>28</v>
      </c>
      <c r="S1" t="s">
        <v>30</v>
      </c>
      <c r="T1" t="s">
        <v>31</v>
      </c>
    </row>
    <row r="2" spans="1:20" ht="50" customHeight="1" x14ac:dyDescent="0.2">
      <c r="A2">
        <v>15000</v>
      </c>
      <c r="B2" t="s">
        <v>14</v>
      </c>
      <c r="C2">
        <v>5</v>
      </c>
      <c r="D2">
        <v>48</v>
      </c>
      <c r="E2" t="s">
        <v>15</v>
      </c>
      <c r="F2">
        <v>10</v>
      </c>
      <c r="G2">
        <v>2.5</v>
      </c>
      <c r="H2">
        <v>512</v>
      </c>
      <c r="I2">
        <v>256</v>
      </c>
      <c r="J2" t="s">
        <v>16</v>
      </c>
      <c r="K2">
        <v>5</v>
      </c>
      <c r="L2" s="2" t="s">
        <v>22</v>
      </c>
      <c r="M2" t="s">
        <v>17</v>
      </c>
      <c r="N2" t="s">
        <v>18</v>
      </c>
      <c r="O2" t="s">
        <v>24</v>
      </c>
      <c r="P2" s="4">
        <v>2.2399999999999998E-3</v>
      </c>
      <c r="Q2">
        <f>2*F2/H2</f>
        <v>3.90625E-2</v>
      </c>
      <c r="R2">
        <f>G2/I2</f>
        <v>9.765625E-3</v>
      </c>
    </row>
    <row r="3" spans="1:20" ht="49" x14ac:dyDescent="0.2">
      <c r="A3">
        <v>15000</v>
      </c>
      <c r="B3" t="s">
        <v>19</v>
      </c>
      <c r="C3" s="1">
        <v>6</v>
      </c>
      <c r="D3" s="1">
        <v>48</v>
      </c>
      <c r="E3" t="s">
        <v>15</v>
      </c>
      <c r="F3">
        <v>10</v>
      </c>
      <c r="G3">
        <v>7</v>
      </c>
      <c r="H3">
        <v>600</v>
      </c>
      <c r="I3">
        <v>250</v>
      </c>
      <c r="J3" t="s">
        <v>16</v>
      </c>
      <c r="K3">
        <v>5</v>
      </c>
      <c r="L3" s="2" t="s">
        <v>22</v>
      </c>
      <c r="M3" t="s">
        <v>20</v>
      </c>
      <c r="N3" t="s">
        <v>21</v>
      </c>
      <c r="O3" t="s">
        <v>25</v>
      </c>
      <c r="P3" s="4">
        <v>3.3082529999999999E-2</v>
      </c>
      <c r="Q3">
        <f t="shared" ref="Q3:Q18" si="0">2*F3/H3</f>
        <v>3.3333333333333333E-2</v>
      </c>
      <c r="R3">
        <f t="shared" ref="R3:R18" si="1">G3/I3</f>
        <v>2.8000000000000001E-2</v>
      </c>
      <c r="S3">
        <f t="shared" ref="S3:S19" si="2">D3/C3</f>
        <v>8</v>
      </c>
      <c r="T3">
        <f>R3/Q3</f>
        <v>0.84000000000000008</v>
      </c>
    </row>
    <row r="4" spans="1:20" ht="49" x14ac:dyDescent="0.2">
      <c r="A4">
        <v>15000</v>
      </c>
      <c r="B4" t="s">
        <v>19</v>
      </c>
      <c r="C4" s="1">
        <v>6</v>
      </c>
      <c r="D4" s="1">
        <v>24</v>
      </c>
      <c r="E4" t="s">
        <v>15</v>
      </c>
      <c r="F4">
        <v>10</v>
      </c>
      <c r="G4">
        <v>7</v>
      </c>
      <c r="H4">
        <v>600</v>
      </c>
      <c r="I4">
        <v>250</v>
      </c>
      <c r="J4" t="s">
        <v>16</v>
      </c>
      <c r="K4">
        <v>5</v>
      </c>
      <c r="L4" s="2" t="s">
        <v>22</v>
      </c>
      <c r="M4" t="s">
        <v>20</v>
      </c>
      <c r="N4" t="s">
        <v>21</v>
      </c>
      <c r="O4" t="s">
        <v>25</v>
      </c>
      <c r="P4" s="4">
        <v>9.6100000000000005E-2</v>
      </c>
      <c r="Q4">
        <f t="shared" si="0"/>
        <v>3.3333333333333333E-2</v>
      </c>
      <c r="R4">
        <f t="shared" si="1"/>
        <v>2.8000000000000001E-2</v>
      </c>
      <c r="S4">
        <f t="shared" si="2"/>
        <v>4</v>
      </c>
      <c r="T4">
        <f t="shared" ref="T4:T19" si="3">R4/Q4</f>
        <v>0.84000000000000008</v>
      </c>
    </row>
    <row r="5" spans="1:20" ht="49" x14ac:dyDescent="0.2">
      <c r="A5">
        <v>15000</v>
      </c>
      <c r="B5" t="s">
        <v>19</v>
      </c>
      <c r="C5" s="1">
        <v>6</v>
      </c>
      <c r="D5" s="1">
        <v>96</v>
      </c>
      <c r="E5" t="s">
        <v>15</v>
      </c>
      <c r="F5">
        <v>10</v>
      </c>
      <c r="G5">
        <v>7</v>
      </c>
      <c r="H5">
        <v>600</v>
      </c>
      <c r="I5">
        <v>250</v>
      </c>
      <c r="J5" t="s">
        <v>16</v>
      </c>
      <c r="K5">
        <v>5</v>
      </c>
      <c r="L5" s="2" t="s">
        <v>22</v>
      </c>
      <c r="M5" t="s">
        <v>20</v>
      </c>
      <c r="N5" t="s">
        <v>21</v>
      </c>
      <c r="O5" t="s">
        <v>25</v>
      </c>
      <c r="P5" s="4">
        <v>8.6599999999999996E-2</v>
      </c>
      <c r="Q5">
        <f t="shared" si="0"/>
        <v>3.3333333333333333E-2</v>
      </c>
      <c r="R5">
        <f t="shared" si="1"/>
        <v>2.8000000000000001E-2</v>
      </c>
      <c r="S5">
        <f t="shared" si="2"/>
        <v>16</v>
      </c>
      <c r="T5">
        <f t="shared" si="3"/>
        <v>0.84000000000000008</v>
      </c>
    </row>
    <row r="6" spans="1:20" ht="49" x14ac:dyDescent="0.2">
      <c r="A6">
        <v>15000</v>
      </c>
      <c r="B6" t="s">
        <v>19</v>
      </c>
      <c r="C6" s="1">
        <v>4</v>
      </c>
      <c r="D6" s="1">
        <v>96</v>
      </c>
      <c r="E6" t="s">
        <v>15</v>
      </c>
      <c r="F6">
        <v>10</v>
      </c>
      <c r="G6">
        <v>7</v>
      </c>
      <c r="H6">
        <v>600</v>
      </c>
      <c r="I6">
        <v>250</v>
      </c>
      <c r="J6" t="s">
        <v>16</v>
      </c>
      <c r="K6">
        <v>5</v>
      </c>
      <c r="L6" s="2" t="s">
        <v>22</v>
      </c>
      <c r="M6" t="s">
        <v>20</v>
      </c>
      <c r="N6" t="s">
        <v>21</v>
      </c>
      <c r="O6" t="s">
        <v>25</v>
      </c>
      <c r="P6" s="4">
        <v>5.57E-2</v>
      </c>
      <c r="Q6">
        <f t="shared" si="0"/>
        <v>3.3333333333333333E-2</v>
      </c>
      <c r="R6">
        <f t="shared" si="1"/>
        <v>2.8000000000000001E-2</v>
      </c>
      <c r="S6">
        <f t="shared" si="2"/>
        <v>24</v>
      </c>
      <c r="T6">
        <f t="shared" si="3"/>
        <v>0.84000000000000008</v>
      </c>
    </row>
    <row r="7" spans="1:20" ht="49" x14ac:dyDescent="0.2">
      <c r="A7">
        <v>15000</v>
      </c>
      <c r="B7" t="s">
        <v>19</v>
      </c>
      <c r="C7" s="1">
        <v>4</v>
      </c>
      <c r="D7" s="1">
        <v>48</v>
      </c>
      <c r="E7" t="s">
        <v>15</v>
      </c>
      <c r="F7">
        <v>10</v>
      </c>
      <c r="G7">
        <v>7</v>
      </c>
      <c r="H7">
        <v>600</v>
      </c>
      <c r="I7">
        <v>250</v>
      </c>
      <c r="J7" t="s">
        <v>16</v>
      </c>
      <c r="K7">
        <v>5</v>
      </c>
      <c r="L7" s="2" t="s">
        <v>22</v>
      </c>
      <c r="M7" t="s">
        <v>20</v>
      </c>
      <c r="N7" t="s">
        <v>21</v>
      </c>
      <c r="O7" t="s">
        <v>25</v>
      </c>
      <c r="P7" s="4">
        <v>9.2299999999999993E-2</v>
      </c>
      <c r="Q7">
        <f t="shared" si="0"/>
        <v>3.3333333333333333E-2</v>
      </c>
      <c r="R7">
        <f t="shared" si="1"/>
        <v>2.8000000000000001E-2</v>
      </c>
      <c r="S7">
        <f t="shared" si="2"/>
        <v>12</v>
      </c>
      <c r="T7">
        <f t="shared" si="3"/>
        <v>0.84000000000000008</v>
      </c>
    </row>
    <row r="8" spans="1:20" ht="49" x14ac:dyDescent="0.2">
      <c r="A8">
        <v>15000</v>
      </c>
      <c r="B8" t="s">
        <v>19</v>
      </c>
      <c r="C8" s="1">
        <v>8</v>
      </c>
      <c r="D8" s="1">
        <v>48</v>
      </c>
      <c r="E8" t="s">
        <v>15</v>
      </c>
      <c r="F8">
        <v>10</v>
      </c>
      <c r="G8">
        <v>7</v>
      </c>
      <c r="H8">
        <v>600</v>
      </c>
      <c r="I8">
        <v>250</v>
      </c>
      <c r="J8" t="s">
        <v>16</v>
      </c>
      <c r="K8">
        <v>5</v>
      </c>
      <c r="L8" s="2" t="s">
        <v>22</v>
      </c>
      <c r="M8" t="s">
        <v>20</v>
      </c>
      <c r="N8" t="s">
        <v>21</v>
      </c>
      <c r="O8" t="s">
        <v>25</v>
      </c>
      <c r="P8" s="4">
        <v>3.8399999999999997E-2</v>
      </c>
      <c r="Q8">
        <f t="shared" si="0"/>
        <v>3.3333333333333333E-2</v>
      </c>
      <c r="R8">
        <f t="shared" si="1"/>
        <v>2.8000000000000001E-2</v>
      </c>
      <c r="S8">
        <f t="shared" si="2"/>
        <v>6</v>
      </c>
      <c r="T8">
        <f t="shared" si="3"/>
        <v>0.84000000000000008</v>
      </c>
    </row>
    <row r="9" spans="1:20" ht="49" x14ac:dyDescent="0.2">
      <c r="A9">
        <v>15000</v>
      </c>
      <c r="B9" t="s">
        <v>19</v>
      </c>
      <c r="C9" s="1">
        <v>10</v>
      </c>
      <c r="D9" s="1">
        <v>48</v>
      </c>
      <c r="E9" t="s">
        <v>15</v>
      </c>
      <c r="F9">
        <v>10</v>
      </c>
      <c r="G9">
        <v>7</v>
      </c>
      <c r="H9">
        <v>600</v>
      </c>
      <c r="I9">
        <v>250</v>
      </c>
      <c r="J9" t="s">
        <v>16</v>
      </c>
      <c r="K9">
        <v>5</v>
      </c>
      <c r="L9" s="2" t="s">
        <v>22</v>
      </c>
      <c r="M9" t="s">
        <v>20</v>
      </c>
      <c r="N9" t="s">
        <v>21</v>
      </c>
      <c r="O9" t="s">
        <v>25</v>
      </c>
      <c r="P9" s="4">
        <v>6.5100000000000005E-2</v>
      </c>
      <c r="Q9">
        <f t="shared" si="0"/>
        <v>3.3333333333333333E-2</v>
      </c>
      <c r="R9">
        <f t="shared" si="1"/>
        <v>2.8000000000000001E-2</v>
      </c>
      <c r="S9">
        <f t="shared" si="2"/>
        <v>4.8</v>
      </c>
      <c r="T9">
        <f t="shared" si="3"/>
        <v>0.84000000000000008</v>
      </c>
    </row>
    <row r="10" spans="1:20" ht="49" x14ac:dyDescent="0.2">
      <c r="A10">
        <v>15000</v>
      </c>
      <c r="B10" t="s">
        <v>19</v>
      </c>
      <c r="C10" s="1">
        <v>12</v>
      </c>
      <c r="D10" s="1">
        <v>48</v>
      </c>
      <c r="E10" t="s">
        <v>15</v>
      </c>
      <c r="F10">
        <v>10</v>
      </c>
      <c r="G10">
        <v>7</v>
      </c>
      <c r="H10">
        <v>600</v>
      </c>
      <c r="I10">
        <v>250</v>
      </c>
      <c r="J10" t="s">
        <v>16</v>
      </c>
      <c r="K10">
        <v>5</v>
      </c>
      <c r="L10" s="2" t="s">
        <v>22</v>
      </c>
      <c r="M10" t="s">
        <v>20</v>
      </c>
      <c r="N10" t="s">
        <v>21</v>
      </c>
      <c r="O10" t="s">
        <v>25</v>
      </c>
      <c r="P10" s="4">
        <v>7.3899999999999993E-2</v>
      </c>
      <c r="Q10">
        <f t="shared" si="0"/>
        <v>3.3333333333333333E-2</v>
      </c>
      <c r="R10">
        <f t="shared" si="1"/>
        <v>2.8000000000000001E-2</v>
      </c>
      <c r="S10">
        <f t="shared" si="2"/>
        <v>4</v>
      </c>
      <c r="T10">
        <f t="shared" si="3"/>
        <v>0.84000000000000008</v>
      </c>
    </row>
    <row r="11" spans="1:20" ht="49" x14ac:dyDescent="0.2">
      <c r="A11">
        <v>15000</v>
      </c>
      <c r="B11" t="s">
        <v>19</v>
      </c>
      <c r="C11">
        <v>6</v>
      </c>
      <c r="D11">
        <v>48</v>
      </c>
      <c r="E11" t="s">
        <v>15</v>
      </c>
      <c r="F11">
        <v>10</v>
      </c>
      <c r="G11">
        <v>7</v>
      </c>
      <c r="H11" s="1">
        <v>600</v>
      </c>
      <c r="I11" s="1">
        <v>500</v>
      </c>
      <c r="J11" t="s">
        <v>16</v>
      </c>
      <c r="K11">
        <v>5</v>
      </c>
      <c r="L11" s="2" t="s">
        <v>22</v>
      </c>
      <c r="M11" t="s">
        <v>20</v>
      </c>
      <c r="N11" t="s">
        <v>21</v>
      </c>
      <c r="O11" t="s">
        <v>25</v>
      </c>
      <c r="P11" s="4">
        <v>5.4477733E-2</v>
      </c>
      <c r="Q11">
        <f t="shared" si="0"/>
        <v>3.3333333333333333E-2</v>
      </c>
      <c r="R11">
        <f t="shared" si="1"/>
        <v>1.4E-2</v>
      </c>
      <c r="S11">
        <f t="shared" si="2"/>
        <v>8</v>
      </c>
      <c r="T11">
        <f t="shared" si="3"/>
        <v>0.42000000000000004</v>
      </c>
    </row>
    <row r="12" spans="1:20" ht="49" x14ac:dyDescent="0.2">
      <c r="A12">
        <v>15000</v>
      </c>
      <c r="B12" t="s">
        <v>19</v>
      </c>
      <c r="C12">
        <v>6</v>
      </c>
      <c r="D12">
        <v>48</v>
      </c>
      <c r="E12" t="s">
        <v>15</v>
      </c>
      <c r="F12">
        <v>10</v>
      </c>
      <c r="G12">
        <v>7</v>
      </c>
      <c r="H12" s="1">
        <v>600</v>
      </c>
      <c r="I12" s="1">
        <v>125</v>
      </c>
      <c r="J12" t="s">
        <v>16</v>
      </c>
      <c r="K12">
        <v>5</v>
      </c>
      <c r="L12" s="2" t="s">
        <v>22</v>
      </c>
      <c r="M12" t="s">
        <v>20</v>
      </c>
      <c r="N12" t="s">
        <v>21</v>
      </c>
      <c r="O12" t="s">
        <v>25</v>
      </c>
      <c r="P12" s="4">
        <v>0.10308916999999999</v>
      </c>
      <c r="Q12">
        <f t="shared" si="0"/>
        <v>3.3333333333333333E-2</v>
      </c>
      <c r="R12">
        <f t="shared" si="1"/>
        <v>5.6000000000000001E-2</v>
      </c>
      <c r="S12">
        <f t="shared" si="2"/>
        <v>8</v>
      </c>
      <c r="T12">
        <f t="shared" si="3"/>
        <v>1.6800000000000002</v>
      </c>
    </row>
    <row r="13" spans="1:20" ht="49" x14ac:dyDescent="0.2">
      <c r="A13">
        <v>15000</v>
      </c>
      <c r="B13" t="s">
        <v>19</v>
      </c>
      <c r="C13">
        <v>6</v>
      </c>
      <c r="D13">
        <v>48</v>
      </c>
      <c r="E13" t="s">
        <v>15</v>
      </c>
      <c r="F13">
        <v>10</v>
      </c>
      <c r="G13">
        <v>7</v>
      </c>
      <c r="H13" s="1">
        <v>600</v>
      </c>
      <c r="I13" s="1">
        <v>1000</v>
      </c>
      <c r="J13" t="s">
        <v>16</v>
      </c>
      <c r="K13">
        <v>5</v>
      </c>
      <c r="L13" s="2" t="s">
        <v>22</v>
      </c>
      <c r="M13" t="s">
        <v>20</v>
      </c>
      <c r="N13" t="s">
        <v>21</v>
      </c>
      <c r="O13" t="s">
        <v>25</v>
      </c>
      <c r="P13" s="4">
        <v>3.3300139999999999E-2</v>
      </c>
      <c r="Q13">
        <f t="shared" si="0"/>
        <v>3.3333333333333333E-2</v>
      </c>
      <c r="R13">
        <f t="shared" si="1"/>
        <v>7.0000000000000001E-3</v>
      </c>
      <c r="S13">
        <f t="shared" si="2"/>
        <v>8</v>
      </c>
      <c r="T13">
        <f t="shared" si="3"/>
        <v>0.21000000000000002</v>
      </c>
    </row>
    <row r="14" spans="1:20" ht="49" x14ac:dyDescent="0.2">
      <c r="A14">
        <v>15000</v>
      </c>
      <c r="B14" t="s">
        <v>19</v>
      </c>
      <c r="C14">
        <v>6</v>
      </c>
      <c r="D14">
        <v>48</v>
      </c>
      <c r="E14" t="s">
        <v>15</v>
      </c>
      <c r="F14">
        <v>10</v>
      </c>
      <c r="G14">
        <v>7</v>
      </c>
      <c r="H14" s="1">
        <v>300</v>
      </c>
      <c r="I14" s="1">
        <v>250</v>
      </c>
      <c r="J14" t="s">
        <v>16</v>
      </c>
      <c r="K14">
        <v>5</v>
      </c>
      <c r="L14" s="2" t="s">
        <v>22</v>
      </c>
      <c r="M14" t="s">
        <v>20</v>
      </c>
      <c r="N14" t="s">
        <v>21</v>
      </c>
      <c r="O14" t="s">
        <v>25</v>
      </c>
      <c r="P14" s="4">
        <v>4.054307E-2</v>
      </c>
      <c r="Q14">
        <f t="shared" si="0"/>
        <v>6.6666666666666666E-2</v>
      </c>
      <c r="R14">
        <f t="shared" si="1"/>
        <v>2.8000000000000001E-2</v>
      </c>
      <c r="S14">
        <f t="shared" si="2"/>
        <v>8</v>
      </c>
      <c r="T14">
        <f t="shared" si="3"/>
        <v>0.42000000000000004</v>
      </c>
    </row>
    <row r="15" spans="1:20" ht="49" x14ac:dyDescent="0.2">
      <c r="A15">
        <v>15000</v>
      </c>
      <c r="B15" t="s">
        <v>19</v>
      </c>
      <c r="C15">
        <v>6</v>
      </c>
      <c r="D15">
        <v>48</v>
      </c>
      <c r="E15" t="s">
        <v>15</v>
      </c>
      <c r="F15">
        <v>10</v>
      </c>
      <c r="G15">
        <v>7</v>
      </c>
      <c r="H15" s="1">
        <v>500</v>
      </c>
      <c r="I15" s="1">
        <v>250</v>
      </c>
      <c r="J15" t="s">
        <v>16</v>
      </c>
      <c r="K15">
        <v>5</v>
      </c>
      <c r="L15" s="2" t="s">
        <v>22</v>
      </c>
      <c r="M15" t="s">
        <v>20</v>
      </c>
      <c r="N15" t="s">
        <v>21</v>
      </c>
      <c r="O15" t="s">
        <v>25</v>
      </c>
      <c r="P15" s="4">
        <v>4.2887664999999998E-2</v>
      </c>
      <c r="Q15">
        <f t="shared" si="0"/>
        <v>0.04</v>
      </c>
      <c r="R15">
        <f t="shared" si="1"/>
        <v>2.8000000000000001E-2</v>
      </c>
      <c r="S15">
        <f t="shared" si="2"/>
        <v>8</v>
      </c>
      <c r="T15">
        <f t="shared" si="3"/>
        <v>0.7</v>
      </c>
    </row>
    <row r="16" spans="1:20" ht="49" x14ac:dyDescent="0.2">
      <c r="A16">
        <v>15000</v>
      </c>
      <c r="B16" t="s">
        <v>19</v>
      </c>
      <c r="C16">
        <v>6</v>
      </c>
      <c r="D16">
        <v>48</v>
      </c>
      <c r="E16" t="s">
        <v>15</v>
      </c>
      <c r="F16">
        <v>10</v>
      </c>
      <c r="G16">
        <v>7</v>
      </c>
      <c r="H16" s="1">
        <v>1000</v>
      </c>
      <c r="I16" s="1">
        <v>250</v>
      </c>
      <c r="J16" t="s">
        <v>16</v>
      </c>
      <c r="K16">
        <v>5</v>
      </c>
      <c r="L16" s="2" t="s">
        <v>22</v>
      </c>
      <c r="M16" t="s">
        <v>20</v>
      </c>
      <c r="N16" t="s">
        <v>21</v>
      </c>
      <c r="O16" t="s">
        <v>25</v>
      </c>
      <c r="P16" s="4">
        <v>4.9169667E-2</v>
      </c>
      <c r="Q16">
        <f t="shared" si="0"/>
        <v>0.02</v>
      </c>
      <c r="R16">
        <f t="shared" si="1"/>
        <v>2.8000000000000001E-2</v>
      </c>
      <c r="S16">
        <f t="shared" si="2"/>
        <v>8</v>
      </c>
      <c r="T16">
        <f t="shared" si="3"/>
        <v>1.4</v>
      </c>
    </row>
    <row r="17" spans="1:20" ht="49" x14ac:dyDescent="0.2">
      <c r="A17">
        <v>15000</v>
      </c>
      <c r="B17" t="s">
        <v>19</v>
      </c>
      <c r="C17">
        <v>6</v>
      </c>
      <c r="D17">
        <v>48</v>
      </c>
      <c r="E17" t="s">
        <v>15</v>
      </c>
      <c r="F17">
        <v>10</v>
      </c>
      <c r="G17">
        <v>7</v>
      </c>
      <c r="H17" s="1">
        <v>1000</v>
      </c>
      <c r="I17" s="1">
        <v>500</v>
      </c>
      <c r="J17" t="s">
        <v>16</v>
      </c>
      <c r="K17">
        <v>5</v>
      </c>
      <c r="L17" s="2" t="s">
        <v>22</v>
      </c>
      <c r="M17" t="s">
        <v>20</v>
      </c>
      <c r="N17" t="s">
        <v>21</v>
      </c>
      <c r="O17" t="s">
        <v>25</v>
      </c>
      <c r="P17" s="4">
        <v>5.0156154000000001E-2</v>
      </c>
      <c r="Q17">
        <f t="shared" si="0"/>
        <v>0.02</v>
      </c>
      <c r="R17">
        <f t="shared" si="1"/>
        <v>1.4E-2</v>
      </c>
      <c r="S17">
        <f t="shared" si="2"/>
        <v>8</v>
      </c>
      <c r="T17">
        <f t="shared" si="3"/>
        <v>0.7</v>
      </c>
    </row>
    <row r="18" spans="1:20" ht="49" x14ac:dyDescent="0.2">
      <c r="A18">
        <v>15000</v>
      </c>
      <c r="B18" t="s">
        <v>19</v>
      </c>
      <c r="C18">
        <v>6</v>
      </c>
      <c r="D18">
        <v>48</v>
      </c>
      <c r="E18" t="s">
        <v>15</v>
      </c>
      <c r="F18">
        <v>10</v>
      </c>
      <c r="G18">
        <v>7</v>
      </c>
      <c r="H18" s="1">
        <v>1000</v>
      </c>
      <c r="I18" s="1">
        <v>1000</v>
      </c>
      <c r="J18" t="s">
        <v>16</v>
      </c>
      <c r="K18">
        <v>5</v>
      </c>
      <c r="L18" s="2" t="s">
        <v>22</v>
      </c>
      <c r="M18" t="s">
        <v>20</v>
      </c>
      <c r="N18" t="s">
        <v>21</v>
      </c>
      <c r="O18" t="s">
        <v>25</v>
      </c>
      <c r="P18" s="4">
        <v>3.3981382999999997E-2</v>
      </c>
      <c r="Q18">
        <f t="shared" si="0"/>
        <v>0.02</v>
      </c>
      <c r="R18">
        <f t="shared" si="1"/>
        <v>7.0000000000000001E-3</v>
      </c>
      <c r="S18">
        <f t="shared" si="2"/>
        <v>8</v>
      </c>
      <c r="T18">
        <f t="shared" si="3"/>
        <v>0.35</v>
      </c>
    </row>
    <row r="19" spans="1:20" ht="49" x14ac:dyDescent="0.2">
      <c r="A19">
        <v>15000</v>
      </c>
      <c r="B19" s="5" t="s">
        <v>14</v>
      </c>
      <c r="C19">
        <v>5</v>
      </c>
      <c r="D19">
        <v>48</v>
      </c>
      <c r="E19" t="s">
        <v>15</v>
      </c>
      <c r="F19" s="1">
        <f>PI()</f>
        <v>3.1415926535897931</v>
      </c>
      <c r="G19" s="1">
        <v>2</v>
      </c>
      <c r="H19" s="5">
        <v>600</v>
      </c>
      <c r="I19" s="5">
        <v>250</v>
      </c>
      <c r="J19" t="s">
        <v>16</v>
      </c>
      <c r="K19">
        <v>5</v>
      </c>
      <c r="L19" s="2" t="s">
        <v>22</v>
      </c>
      <c r="M19" s="1" t="s">
        <v>29</v>
      </c>
      <c r="N19" t="s">
        <v>18</v>
      </c>
      <c r="O19" t="s">
        <v>25</v>
      </c>
      <c r="P19" s="6">
        <v>1.7899999999999999E-2</v>
      </c>
      <c r="Q19">
        <f>2*F19/H19</f>
        <v>1.0471975511965976E-2</v>
      </c>
      <c r="R19">
        <f>G19/I19</f>
        <v>8.0000000000000002E-3</v>
      </c>
      <c r="S19">
        <f t="shared" si="2"/>
        <v>9.6</v>
      </c>
      <c r="T19">
        <f t="shared" si="3"/>
        <v>0.76394372684109768</v>
      </c>
    </row>
    <row r="20" spans="1:20" ht="49" x14ac:dyDescent="0.2">
      <c r="A20">
        <v>15000</v>
      </c>
      <c r="B20" s="5" t="s">
        <v>14</v>
      </c>
      <c r="C20">
        <v>5</v>
      </c>
      <c r="D20">
        <v>48</v>
      </c>
      <c r="E20" t="s">
        <v>15</v>
      </c>
      <c r="F20" s="1">
        <f>2.5*PI()</f>
        <v>7.8539816339744828</v>
      </c>
      <c r="G20" s="1">
        <v>4</v>
      </c>
      <c r="H20" s="5">
        <v>600</v>
      </c>
      <c r="I20" s="5">
        <v>250</v>
      </c>
      <c r="J20" t="s">
        <v>16</v>
      </c>
      <c r="K20">
        <v>5</v>
      </c>
      <c r="L20" s="2" t="s">
        <v>22</v>
      </c>
      <c r="M20" t="s">
        <v>29</v>
      </c>
      <c r="N20" t="s">
        <v>18</v>
      </c>
      <c r="O20" t="s">
        <v>25</v>
      </c>
      <c r="P20" s="6">
        <v>0.307</v>
      </c>
      <c r="Q20">
        <f>2*F20/H20</f>
        <v>2.6179938779914941E-2</v>
      </c>
      <c r="R20">
        <f>G20/I20</f>
        <v>1.6E-2</v>
      </c>
      <c r="S20">
        <f t="shared" ref="S20" si="4">D20/C20</f>
        <v>9.6</v>
      </c>
      <c r="T20">
        <f t="shared" ref="T20" si="5">R20/Q20</f>
        <v>0.61115498147287817</v>
      </c>
    </row>
    <row r="21" spans="1:20" ht="49" x14ac:dyDescent="0.2">
      <c r="A21">
        <v>15000</v>
      </c>
      <c r="B21" s="1" t="s">
        <v>32</v>
      </c>
      <c r="C21">
        <v>5</v>
      </c>
      <c r="D21">
        <v>48</v>
      </c>
      <c r="E21" t="s">
        <v>15</v>
      </c>
      <c r="F21" s="1">
        <v>5</v>
      </c>
      <c r="G21">
        <v>4</v>
      </c>
      <c r="H21" s="5">
        <v>600</v>
      </c>
      <c r="I21" s="5">
        <v>250</v>
      </c>
      <c r="J21" t="s">
        <v>16</v>
      </c>
      <c r="K21">
        <v>5</v>
      </c>
      <c r="L21" s="2" t="s">
        <v>22</v>
      </c>
      <c r="M21" t="s">
        <v>29</v>
      </c>
      <c r="N21" t="s">
        <v>18</v>
      </c>
      <c r="O21" t="s">
        <v>25</v>
      </c>
      <c r="P21" s="6">
        <v>0.57599999999999996</v>
      </c>
      <c r="Q21">
        <f>2*F21/H21</f>
        <v>1.6666666666666666E-2</v>
      </c>
      <c r="R21">
        <f>G21/I21</f>
        <v>1.6E-2</v>
      </c>
      <c r="S21">
        <f t="shared" ref="S21" si="6">D21/C21</f>
        <v>9.6</v>
      </c>
      <c r="T21">
        <f t="shared" ref="T21" si="7">R21/Q21</f>
        <v>0.96000000000000008</v>
      </c>
    </row>
    <row r="22" spans="1:20" ht="49" x14ac:dyDescent="0.2">
      <c r="A22">
        <v>15000</v>
      </c>
      <c r="B22" s="1" t="s">
        <v>33</v>
      </c>
      <c r="C22" s="1">
        <v>6</v>
      </c>
      <c r="D22">
        <v>48</v>
      </c>
      <c r="E22" t="s">
        <v>15</v>
      </c>
      <c r="F22" s="1">
        <f>2.5*PI()</f>
        <v>7.8539816339744828</v>
      </c>
      <c r="G22">
        <f>PI()</f>
        <v>3.1415926535897931</v>
      </c>
      <c r="H22" s="5">
        <v>600</v>
      </c>
      <c r="I22" s="5">
        <v>250</v>
      </c>
      <c r="J22" t="s">
        <v>16</v>
      </c>
      <c r="K22">
        <v>5</v>
      </c>
      <c r="L22" s="2" t="s">
        <v>22</v>
      </c>
      <c r="M22" t="s">
        <v>29</v>
      </c>
      <c r="N22" t="s">
        <v>18</v>
      </c>
      <c r="O22" t="s">
        <v>25</v>
      </c>
      <c r="P22" s="6">
        <v>0.32100000000000001</v>
      </c>
      <c r="Q22">
        <f>2*F22/H22</f>
        <v>2.6179938779914941E-2</v>
      </c>
      <c r="R22">
        <f>G22/I22</f>
        <v>1.2566370614359173E-2</v>
      </c>
      <c r="S22">
        <f t="shared" ref="S22" si="8">D22/C22</f>
        <v>8</v>
      </c>
      <c r="T22">
        <f t="shared" ref="T22" si="9">R22/Q22</f>
        <v>0.48000000000000004</v>
      </c>
    </row>
    <row r="23" spans="1:20" ht="49" x14ac:dyDescent="0.2">
      <c r="A23" s="1">
        <v>20000</v>
      </c>
      <c r="B23" s="1" t="s">
        <v>14</v>
      </c>
      <c r="C23">
        <v>6</v>
      </c>
      <c r="D23">
        <v>48</v>
      </c>
      <c r="E23" t="s">
        <v>15</v>
      </c>
      <c r="F23" s="5">
        <f>2.5*PI()</f>
        <v>7.8539816339744828</v>
      </c>
      <c r="G23">
        <f>PI()</f>
        <v>3.1415926535897931</v>
      </c>
      <c r="H23" s="5">
        <v>600</v>
      </c>
      <c r="I23" s="5">
        <v>250</v>
      </c>
      <c r="J23" t="s">
        <v>16</v>
      </c>
      <c r="K23">
        <v>5</v>
      </c>
      <c r="L23" s="2" t="s">
        <v>22</v>
      </c>
      <c r="M23" t="s">
        <v>29</v>
      </c>
      <c r="N23" t="s">
        <v>18</v>
      </c>
      <c r="O23" t="s">
        <v>25</v>
      </c>
      <c r="P23" s="6">
        <v>3.7199999999999997E-2</v>
      </c>
      <c r="Q23">
        <f>2*F23/H24</f>
        <v>2.6179938779914941E-2</v>
      </c>
      <c r="R23">
        <f>G23/I24</f>
        <v>1.2566370614359173E-2</v>
      </c>
      <c r="S23">
        <f t="shared" ref="S23:S24" si="10">D23/C23</f>
        <v>8</v>
      </c>
      <c r="T23">
        <f t="shared" ref="T23" si="11">R23/Q23</f>
        <v>0.48000000000000004</v>
      </c>
    </row>
    <row r="24" spans="1:20" ht="49" x14ac:dyDescent="0.2">
      <c r="A24">
        <v>20000</v>
      </c>
      <c r="B24" s="5" t="s">
        <v>14</v>
      </c>
      <c r="C24">
        <v>6</v>
      </c>
      <c r="D24">
        <v>48</v>
      </c>
      <c r="E24" t="s">
        <v>15</v>
      </c>
      <c r="F24" s="5">
        <f>2.5*PI()</f>
        <v>7.8539816339744828</v>
      </c>
      <c r="G24">
        <v>1.25</v>
      </c>
      <c r="H24" s="5">
        <v>600</v>
      </c>
      <c r="I24" s="5">
        <v>250</v>
      </c>
      <c r="J24" t="s">
        <v>16</v>
      </c>
      <c r="K24">
        <v>5</v>
      </c>
      <c r="L24" s="2" t="s">
        <v>22</v>
      </c>
      <c r="M24" t="s">
        <v>29</v>
      </c>
      <c r="N24" t="s">
        <v>18</v>
      </c>
      <c r="O24" t="s">
        <v>25</v>
      </c>
      <c r="P24"/>
      <c r="S24">
        <f t="shared" si="10"/>
        <v>8</v>
      </c>
    </row>
    <row r="25" spans="1:20" x14ac:dyDescent="0.2">
      <c r="P2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Sayegh</dc:creator>
  <cp:lastModifiedBy>Peter Sayegh</cp:lastModifiedBy>
  <dcterms:created xsi:type="dcterms:W3CDTF">2025-02-20T13:21:21Z</dcterms:created>
  <dcterms:modified xsi:type="dcterms:W3CDTF">2025-02-27T12:36:25Z</dcterms:modified>
</cp:coreProperties>
</file>