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bookViews>
    <workbookView xWindow="0" yWindow="0" windowWidth="25200" windowHeight="12480" tabRatio="896"/>
  </bookViews>
  <sheets>
    <sheet name="plot" sheetId="29" r:id="rId1"/>
    <sheet name="stocking calcs seedlings" sheetId="30" r:id="rId2"/>
  </sheets>
  <definedNames>
    <definedName name="_xlnm._FilterDatabase" localSheetId="0" hidden="1">plot!#REF!</definedName>
    <definedName name="_xlnm.Print_Area" localSheetId="0">plot!$E$1:$AB$1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4" i="30" l="1"/>
  <c r="AM6" i="30"/>
  <c r="AM5" i="30"/>
  <c r="AK4" i="30"/>
  <c r="AK6" i="30"/>
  <c r="AK5" i="30"/>
  <c r="AD118" i="30"/>
  <c r="AD112" i="30"/>
  <c r="AD113" i="30"/>
  <c r="AD123" i="30"/>
  <c r="AD85" i="30"/>
  <c r="AD114" i="30"/>
  <c r="AD86" i="30"/>
  <c r="AD87" i="30"/>
  <c r="AD119" i="30"/>
  <c r="AD120" i="30"/>
  <c r="AD88" i="30"/>
  <c r="AD121" i="30"/>
  <c r="AD89" i="30"/>
  <c r="AD122" i="30"/>
  <c r="AD116" i="30"/>
  <c r="AD76" i="30"/>
  <c r="AD90" i="30"/>
  <c r="AD117" i="30"/>
  <c r="AD115" i="30"/>
  <c r="AD29" i="30"/>
  <c r="AD36" i="30"/>
  <c r="AD37" i="30"/>
  <c r="AD38" i="30"/>
  <c r="AD33" i="30"/>
  <c r="AD16" i="30"/>
  <c r="AD17" i="30"/>
  <c r="AD7" i="30"/>
  <c r="AD34" i="30"/>
  <c r="AD32" i="30"/>
  <c r="AD39" i="30"/>
  <c r="AD40" i="30"/>
  <c r="AD18" i="30"/>
  <c r="AD35" i="30"/>
  <c r="AD30" i="30"/>
  <c r="AD31" i="30"/>
  <c r="AD203" i="30"/>
  <c r="AD204" i="30"/>
  <c r="AD205" i="30"/>
  <c r="AD206" i="30"/>
  <c r="AD207" i="30"/>
  <c r="AD208" i="30"/>
  <c r="AD209" i="30"/>
  <c r="AD232" i="30"/>
  <c r="AD210" i="30"/>
  <c r="AD211" i="30"/>
  <c r="AD212" i="30"/>
  <c r="AD233" i="30"/>
  <c r="AD213" i="30"/>
  <c r="AD214" i="30"/>
  <c r="AD215" i="30"/>
  <c r="AD184" i="30"/>
  <c r="AD225" i="30"/>
  <c r="AD185" i="30"/>
  <c r="AD186" i="30"/>
  <c r="AD187" i="30"/>
  <c r="AD188" i="30"/>
  <c r="AD189" i="30"/>
  <c r="AD190" i="30"/>
  <c r="AD191" i="30"/>
  <c r="AD192" i="30"/>
  <c r="AD193" i="30"/>
  <c r="AD194" i="30"/>
  <c r="AD226" i="30"/>
  <c r="AD227" i="30"/>
  <c r="AD195" i="30"/>
  <c r="AD196" i="30"/>
  <c r="AD197" i="30"/>
  <c r="AD198" i="30"/>
  <c r="AD199" i="30"/>
  <c r="AD200" i="30"/>
  <c r="AD228" i="30"/>
  <c r="AD245" i="30"/>
  <c r="AD229" i="30"/>
  <c r="AD246" i="30"/>
  <c r="AD230" i="30"/>
  <c r="AD247" i="30"/>
  <c r="AD201" i="30"/>
  <c r="AD231" i="30"/>
  <c r="AD202" i="30"/>
  <c r="AD170" i="30"/>
  <c r="AD216" i="30"/>
  <c r="AD171" i="30"/>
  <c r="AD172" i="30"/>
  <c r="AD173" i="30"/>
  <c r="AD217" i="30"/>
  <c r="AD218" i="30"/>
  <c r="AD219" i="30"/>
  <c r="AD220" i="30"/>
  <c r="AD221" i="30"/>
  <c r="AD243" i="30"/>
  <c r="AD238" i="30"/>
  <c r="AD174" i="30"/>
  <c r="AD175" i="30"/>
  <c r="AD176" i="30"/>
  <c r="AD239" i="30"/>
  <c r="AD177" i="30"/>
  <c r="AD178" i="30"/>
  <c r="AD234" i="30"/>
  <c r="AD179" i="30"/>
  <c r="AD222" i="30"/>
  <c r="AD180" i="30"/>
  <c r="AD223" i="30"/>
  <c r="AD224" i="30"/>
  <c r="AD235" i="30"/>
  <c r="AD181" i="30"/>
  <c r="AD236" i="30"/>
  <c r="AD240" i="30"/>
  <c r="AD182" i="30"/>
  <c r="AD241" i="30"/>
  <c r="AD183" i="30"/>
  <c r="AD244" i="30"/>
  <c r="AD237" i="30"/>
  <c r="AD242" i="30"/>
  <c r="AD104" i="30"/>
  <c r="AD107" i="30"/>
  <c r="AD101" i="30"/>
  <c r="AD110" i="30"/>
  <c r="AD106" i="30"/>
  <c r="AD102" i="30"/>
  <c r="AD83" i="30"/>
  <c r="AD103" i="30"/>
  <c r="AD84" i="30"/>
  <c r="AD108" i="30"/>
  <c r="AD100" i="30"/>
  <c r="AD82" i="30"/>
  <c r="AD109" i="30"/>
  <c r="AD105" i="30"/>
  <c r="AD3" i="30"/>
  <c r="AD4" i="30"/>
  <c r="AD6" i="30"/>
  <c r="AD15" i="30"/>
  <c r="AD28" i="30"/>
  <c r="AD12" i="30"/>
  <c r="AD24" i="30"/>
  <c r="AD5" i="30"/>
  <c r="AD26" i="30"/>
  <c r="AD27" i="30"/>
  <c r="AD13" i="30"/>
  <c r="AD25" i="30"/>
  <c r="AD14" i="30"/>
  <c r="AD77" i="30"/>
  <c r="AD92" i="30"/>
  <c r="AD78" i="30"/>
  <c r="AD96" i="30"/>
  <c r="AD79" i="30"/>
  <c r="AD80" i="30"/>
  <c r="AD98" i="30"/>
  <c r="AD99" i="30"/>
  <c r="AD93" i="30"/>
  <c r="AD81" i="30"/>
  <c r="AD94" i="30"/>
  <c r="AD97" i="30"/>
  <c r="AD95" i="30"/>
  <c r="AD91" i="30"/>
  <c r="AD19" i="30"/>
  <c r="AD20" i="30"/>
  <c r="AD8" i="30"/>
  <c r="AD21" i="30"/>
  <c r="AD23" i="30"/>
  <c r="AD9" i="30"/>
  <c r="AD10" i="30"/>
  <c r="AD2" i="30"/>
  <c r="AD11" i="30"/>
  <c r="AD22" i="30"/>
  <c r="AC118" i="30"/>
  <c r="AC112" i="30"/>
  <c r="AC113" i="30"/>
  <c r="AC123" i="30"/>
  <c r="AC85" i="30"/>
  <c r="AC114" i="30"/>
  <c r="AC86" i="30"/>
  <c r="AC87" i="30"/>
  <c r="AC119" i="30"/>
  <c r="AC120" i="30"/>
  <c r="AC88" i="30"/>
  <c r="AC121" i="30"/>
  <c r="AC89" i="30"/>
  <c r="AC122" i="30"/>
  <c r="AC116" i="30"/>
  <c r="AC76" i="30"/>
  <c r="AC90" i="30"/>
  <c r="AC117" i="30"/>
  <c r="AC115" i="30"/>
  <c r="AC29" i="30"/>
  <c r="AC36" i="30"/>
  <c r="AC37" i="30"/>
  <c r="AC38" i="30"/>
  <c r="AC33" i="30"/>
  <c r="AC16" i="30"/>
  <c r="AC17" i="30"/>
  <c r="AC7" i="30"/>
  <c r="AC34" i="30"/>
  <c r="AC32" i="30"/>
  <c r="AC39" i="30"/>
  <c r="AC40" i="30"/>
  <c r="AC18" i="30"/>
  <c r="AC35" i="30"/>
  <c r="AC30" i="30"/>
  <c r="AC31" i="30"/>
  <c r="AC203" i="30"/>
  <c r="AC204" i="30"/>
  <c r="AC205" i="30"/>
  <c r="AC206" i="30"/>
  <c r="AC207" i="30"/>
  <c r="AC208" i="30"/>
  <c r="AC209" i="30"/>
  <c r="AC232" i="30"/>
  <c r="AC210" i="30"/>
  <c r="AC211" i="30"/>
  <c r="AC212" i="30"/>
  <c r="AC233" i="30"/>
  <c r="AC213" i="30"/>
  <c r="AC214" i="30"/>
  <c r="AC215" i="30"/>
  <c r="AC184" i="30"/>
  <c r="AC225" i="30"/>
  <c r="AC185" i="30"/>
  <c r="AC186" i="30"/>
  <c r="AC187" i="30"/>
  <c r="AC188" i="30"/>
  <c r="AC189" i="30"/>
  <c r="AC190" i="30"/>
  <c r="AC191" i="30"/>
  <c r="AC192" i="30"/>
  <c r="AC193" i="30"/>
  <c r="AC194" i="30"/>
  <c r="AC226" i="30"/>
  <c r="AC227" i="30"/>
  <c r="AC195" i="30"/>
  <c r="AC196" i="30"/>
  <c r="AC197" i="30"/>
  <c r="AC198" i="30"/>
  <c r="AC199" i="30"/>
  <c r="AC200" i="30"/>
  <c r="AC228" i="30"/>
  <c r="AC245" i="30"/>
  <c r="AC229" i="30"/>
  <c r="AC246" i="30"/>
  <c r="AC230" i="30"/>
  <c r="AC247" i="30"/>
  <c r="AC201" i="30"/>
  <c r="AC231" i="30"/>
  <c r="AC202" i="30"/>
  <c r="AC170" i="30"/>
  <c r="AC216" i="30"/>
  <c r="AC171" i="30"/>
  <c r="AC172" i="30"/>
  <c r="AC173" i="30"/>
  <c r="AC217" i="30"/>
  <c r="AC218" i="30"/>
  <c r="AC219" i="30"/>
  <c r="AC220" i="30"/>
  <c r="AC221" i="30"/>
  <c r="AC243" i="30"/>
  <c r="AC238" i="30"/>
  <c r="AC174" i="30"/>
  <c r="AC175" i="30"/>
  <c r="AC176" i="30"/>
  <c r="AC239" i="30"/>
  <c r="AC177" i="30"/>
  <c r="AC178" i="30"/>
  <c r="AC234" i="30"/>
  <c r="AC179" i="30"/>
  <c r="AC222" i="30"/>
  <c r="AC180" i="30"/>
  <c r="AC223" i="30"/>
  <c r="AC224" i="30"/>
  <c r="AC235" i="30"/>
  <c r="AC181" i="30"/>
  <c r="AC236" i="30"/>
  <c r="AC240" i="30"/>
  <c r="AC182" i="30"/>
  <c r="AC241" i="30"/>
  <c r="AC183" i="30"/>
  <c r="AC244" i="30"/>
  <c r="AC237" i="30"/>
  <c r="AC242" i="30"/>
  <c r="AC104" i="30"/>
  <c r="AC107" i="30"/>
  <c r="AC101" i="30"/>
  <c r="AC110" i="30"/>
  <c r="AC106" i="30"/>
  <c r="AC102" i="30"/>
  <c r="AC83" i="30"/>
  <c r="AC103" i="30"/>
  <c r="AC84" i="30"/>
  <c r="AC108" i="30"/>
  <c r="AC100" i="30"/>
  <c r="AC82" i="30"/>
  <c r="AC109" i="30"/>
  <c r="AC105" i="30"/>
  <c r="AC3" i="30"/>
  <c r="AC4" i="30"/>
  <c r="AC6" i="30"/>
  <c r="AC15" i="30"/>
  <c r="AC28" i="30"/>
  <c r="AC12" i="30"/>
  <c r="AC24" i="30"/>
  <c r="AC5" i="30"/>
  <c r="AC26" i="30"/>
  <c r="AC27" i="30"/>
  <c r="AC13" i="30"/>
  <c r="AC25" i="30"/>
  <c r="AC14" i="30"/>
  <c r="AC77" i="30"/>
  <c r="AC92" i="30"/>
  <c r="AC78" i="30"/>
  <c r="AC96" i="30"/>
  <c r="AC79" i="30"/>
  <c r="AC80" i="30"/>
  <c r="AC98" i="30"/>
  <c r="AC99" i="30"/>
  <c r="AC93" i="30"/>
  <c r="AC81" i="30"/>
  <c r="AC94" i="30"/>
  <c r="AC97" i="30"/>
  <c r="AC95" i="30"/>
  <c r="AC91" i="30"/>
  <c r="AC19" i="30"/>
  <c r="AC20" i="30"/>
  <c r="AC8" i="30"/>
  <c r="AC21" i="30"/>
  <c r="AC23" i="30"/>
  <c r="AC9" i="30"/>
  <c r="AC10" i="30"/>
  <c r="AC2" i="30"/>
  <c r="AC11" i="30"/>
  <c r="AC22" i="30"/>
  <c r="AD111" i="30"/>
  <c r="AC111" i="30"/>
  <c r="AA22" i="30"/>
  <c r="AA11" i="30"/>
  <c r="AA2" i="30"/>
  <c r="AA10" i="30"/>
  <c r="AA9" i="30"/>
  <c r="AA23" i="30"/>
  <c r="AA21" i="30"/>
  <c r="AA8" i="30"/>
  <c r="AA20" i="30"/>
  <c r="AA19" i="30"/>
  <c r="AA91" i="30"/>
  <c r="AA95" i="30"/>
  <c r="AA97" i="30"/>
  <c r="AA94" i="30"/>
  <c r="AA81" i="30"/>
  <c r="AA93" i="30"/>
  <c r="AA99" i="30"/>
  <c r="AA98" i="30"/>
  <c r="AA80" i="30"/>
  <c r="AA79" i="30"/>
  <c r="AA96" i="30"/>
  <c r="AA78" i="30"/>
  <c r="AA92" i="30"/>
  <c r="AA77" i="30"/>
  <c r="AA14" i="30"/>
  <c r="AA25" i="30"/>
  <c r="AA13" i="30"/>
  <c r="AA27" i="30"/>
  <c r="AA26" i="30"/>
  <c r="AA5" i="30"/>
  <c r="AA24" i="30"/>
  <c r="AA12" i="30"/>
  <c r="AA28" i="30"/>
  <c r="AA15" i="30"/>
  <c r="AA6" i="30"/>
  <c r="AA4" i="30"/>
  <c r="AA3" i="30"/>
  <c r="AA105" i="30"/>
  <c r="AA109" i="30"/>
  <c r="AA82" i="30"/>
  <c r="AA100" i="30"/>
  <c r="AA108" i="30"/>
  <c r="AA84" i="30"/>
  <c r="AA103" i="30"/>
  <c r="AA83" i="30"/>
  <c r="AA102" i="30"/>
  <c r="AA106" i="30"/>
  <c r="AA124" i="30"/>
  <c r="AA110" i="30"/>
  <c r="AA101" i="30"/>
  <c r="AA107" i="30"/>
  <c r="AA104" i="30"/>
  <c r="AA168" i="30"/>
  <c r="AA167" i="30"/>
  <c r="AA166" i="30"/>
  <c r="AA165" i="30"/>
  <c r="AA164" i="30"/>
  <c r="AA163" i="30"/>
  <c r="AA162" i="30"/>
  <c r="AA161" i="30"/>
  <c r="AA160" i="30"/>
  <c r="AA159" i="30"/>
  <c r="AA158" i="30"/>
  <c r="AA157" i="30"/>
  <c r="AA156" i="30"/>
  <c r="AA155" i="30"/>
  <c r="AA154" i="30"/>
  <c r="AA153" i="30"/>
  <c r="AA152" i="30"/>
  <c r="AA151" i="30"/>
  <c r="AA150" i="30"/>
  <c r="AA149" i="30"/>
  <c r="AA148" i="30"/>
  <c r="AA147" i="30"/>
  <c r="AA146" i="30"/>
  <c r="AA145" i="30"/>
  <c r="AA144" i="30"/>
  <c r="AA143" i="30"/>
  <c r="AA142" i="30"/>
  <c r="AA141" i="30"/>
  <c r="AA140" i="30"/>
  <c r="AA139" i="30"/>
  <c r="AA138" i="30"/>
  <c r="AA137" i="30"/>
  <c r="AA136" i="30"/>
  <c r="AA135" i="30"/>
  <c r="AA134" i="30"/>
  <c r="AA133" i="30"/>
  <c r="AA132" i="30"/>
  <c r="AA131" i="30"/>
  <c r="AA130" i="30"/>
  <c r="AA129" i="30"/>
  <c r="AA128" i="30"/>
  <c r="AA127" i="30"/>
  <c r="AA126" i="30"/>
  <c r="AA125" i="30"/>
  <c r="AA75" i="30"/>
  <c r="AA74" i="30"/>
  <c r="AA73" i="30"/>
  <c r="AA72" i="30"/>
  <c r="AA71" i="30"/>
  <c r="AA70" i="30"/>
  <c r="AA69" i="30"/>
  <c r="AA68" i="30"/>
  <c r="AA67" i="30"/>
  <c r="AA66" i="30"/>
  <c r="AA65" i="30"/>
  <c r="AA64" i="30"/>
  <c r="AA63" i="30"/>
  <c r="AA62" i="30"/>
  <c r="AA61" i="30"/>
  <c r="AA60" i="30"/>
  <c r="AA59" i="30"/>
  <c r="AA58" i="30"/>
  <c r="AA57" i="30"/>
  <c r="AA56" i="30"/>
  <c r="AA55" i="30"/>
  <c r="AA54" i="30"/>
  <c r="AA53" i="30"/>
  <c r="AA52" i="30"/>
  <c r="AA51" i="30"/>
  <c r="AA50" i="30"/>
  <c r="AA49" i="30"/>
  <c r="AA48" i="30"/>
  <c r="AA47" i="30"/>
  <c r="AA46" i="30"/>
  <c r="AA45" i="30"/>
  <c r="AA44" i="30"/>
  <c r="AA43" i="30"/>
  <c r="AA42" i="30"/>
  <c r="AA41" i="30"/>
  <c r="AA242" i="30"/>
  <c r="AA237" i="30"/>
  <c r="AA244" i="30"/>
  <c r="AA183" i="30"/>
  <c r="AA241" i="30"/>
  <c r="AA182" i="30"/>
  <c r="AA240" i="30"/>
  <c r="AA236" i="30"/>
  <c r="AA181" i="30"/>
  <c r="AA235" i="30"/>
  <c r="AA224" i="30"/>
  <c r="AA223" i="30"/>
  <c r="AA180" i="30"/>
  <c r="AA222" i="30"/>
  <c r="AA179" i="30"/>
  <c r="AA234" i="30"/>
  <c r="AA178" i="30"/>
  <c r="AA177" i="30"/>
  <c r="AA239" i="30"/>
  <c r="AA176" i="30"/>
  <c r="AA175" i="30"/>
  <c r="AA174" i="30"/>
  <c r="AA238" i="30"/>
  <c r="AA243" i="30"/>
  <c r="AA221" i="30"/>
  <c r="AA220" i="30"/>
  <c r="AA219" i="30"/>
  <c r="AA218" i="30"/>
  <c r="AA217" i="30"/>
  <c r="AA173" i="30"/>
  <c r="AA172" i="30"/>
  <c r="AA171" i="30"/>
  <c r="AA216" i="30"/>
  <c r="AA170" i="30"/>
  <c r="AA202" i="30"/>
  <c r="AA231" i="30"/>
  <c r="AA201" i="30"/>
  <c r="AA247" i="30"/>
  <c r="AA230" i="30"/>
  <c r="AA246" i="30"/>
  <c r="AA229" i="30"/>
  <c r="AA245" i="30"/>
  <c r="AA228" i="30"/>
  <c r="AA200" i="30"/>
  <c r="AA199" i="30"/>
  <c r="AA198" i="30"/>
  <c r="AA197" i="30"/>
  <c r="AA196" i="30"/>
  <c r="AA195" i="30"/>
  <c r="AA227" i="30"/>
  <c r="AA226" i="30"/>
  <c r="AA194" i="30"/>
  <c r="AA193" i="30"/>
  <c r="AA192" i="30"/>
  <c r="AA191" i="30"/>
  <c r="AA190" i="30"/>
  <c r="AA189" i="30"/>
  <c r="AA188" i="30"/>
  <c r="AA187" i="30"/>
  <c r="AA186" i="30"/>
  <c r="AA185" i="30"/>
  <c r="AA225" i="30"/>
  <c r="AA184" i="30"/>
  <c r="AA215" i="30"/>
  <c r="AA214" i="30"/>
  <c r="AA213" i="30"/>
  <c r="AA233" i="30"/>
  <c r="AA212" i="30"/>
  <c r="AA211" i="30"/>
  <c r="AA210" i="30"/>
  <c r="AA232" i="30"/>
  <c r="AA209" i="30"/>
  <c r="AA249" i="30"/>
  <c r="AA208" i="30"/>
  <c r="AA207" i="30"/>
  <c r="AA206" i="30"/>
  <c r="AA248" i="30"/>
  <c r="AA205" i="30"/>
  <c r="AA204" i="30"/>
  <c r="AA203" i="30"/>
  <c r="AA31" i="30"/>
  <c r="AA30" i="30"/>
  <c r="AA35" i="30"/>
  <c r="AA18" i="30"/>
  <c r="AA40" i="30"/>
  <c r="AA39" i="30"/>
  <c r="AA32" i="30"/>
  <c r="AA34" i="30"/>
  <c r="AA7" i="30"/>
  <c r="AA17" i="30"/>
  <c r="AA16" i="30"/>
  <c r="AA33" i="30"/>
  <c r="AA38" i="30"/>
  <c r="AA37" i="30"/>
  <c r="AA36" i="30"/>
  <c r="AA29" i="30"/>
  <c r="AA115" i="30"/>
  <c r="AA117" i="30"/>
  <c r="AA90" i="30"/>
  <c r="AA76" i="30"/>
  <c r="AA116" i="30"/>
  <c r="AA122" i="30"/>
  <c r="AA89" i="30"/>
  <c r="AA121" i="30"/>
  <c r="AA88" i="30"/>
  <c r="AA120" i="30"/>
  <c r="AA119" i="30"/>
  <c r="AA87" i="30"/>
  <c r="AA169" i="30"/>
  <c r="AA86" i="30"/>
  <c r="AA114" i="30"/>
  <c r="AA85" i="30"/>
  <c r="AA123" i="30"/>
  <c r="AA113" i="30"/>
  <c r="AA112" i="30"/>
  <c r="AA118" i="30"/>
  <c r="AA111" i="30"/>
  <c r="AA140" i="29" l="1"/>
  <c r="AA198" i="29"/>
  <c r="AA105" i="29"/>
  <c r="AA199" i="29"/>
  <c r="AA54" i="29"/>
  <c r="AA104" i="29"/>
  <c r="AA158" i="29"/>
  <c r="AA159" i="29"/>
  <c r="AA173" i="29"/>
  <c r="AA106" i="29"/>
  <c r="AA57" i="29"/>
  <c r="AA32" i="29"/>
  <c r="AA230" i="29"/>
  <c r="AA103" i="29"/>
  <c r="AA222" i="29"/>
  <c r="AA187" i="29"/>
  <c r="AA188" i="29"/>
  <c r="AA74" i="29"/>
  <c r="AA138" i="29"/>
  <c r="AA139" i="29"/>
  <c r="AA225" i="29"/>
  <c r="AA59" i="29"/>
  <c r="AA93" i="29"/>
  <c r="AA226" i="29"/>
  <c r="AA162" i="29"/>
  <c r="AA24" i="29"/>
  <c r="AA177" i="29"/>
  <c r="AA144" i="29"/>
  <c r="AA60" i="29"/>
  <c r="AA33" i="29"/>
  <c r="AA34" i="29"/>
  <c r="AA145" i="29"/>
  <c r="AA178" i="29"/>
  <c r="AA120" i="29"/>
  <c r="AA248" i="29"/>
  <c r="AA247" i="29"/>
  <c r="AA246" i="29"/>
  <c r="AA119" i="29"/>
  <c r="AA191" i="29"/>
  <c r="AA245" i="29"/>
  <c r="AA244" i="29"/>
  <c r="AA243" i="29"/>
  <c r="AA232" i="29"/>
  <c r="AA61" i="29"/>
  <c r="AA110" i="29"/>
  <c r="AA209" i="29"/>
  <c r="AA231" i="29"/>
  <c r="AA109" i="29"/>
  <c r="AA190" i="29"/>
  <c r="AA35" i="29"/>
  <c r="AA189" i="29"/>
  <c r="AA108" i="29"/>
  <c r="AA94" i="29"/>
  <c r="AA163" i="29"/>
  <c r="AA146" i="29"/>
  <c r="AA175" i="29"/>
  <c r="AA161" i="29"/>
  <c r="AA208" i="29"/>
  <c r="AA58" i="29"/>
  <c r="AA92" i="29"/>
  <c r="AA197" i="29"/>
  <c r="AA77" i="29"/>
  <c r="AA174" i="29"/>
  <c r="AA176" i="29"/>
  <c r="AA224" i="29"/>
  <c r="AA107" i="29"/>
  <c r="AA143" i="29"/>
  <c r="AA160" i="29"/>
  <c r="AA56" i="29"/>
  <c r="AA142" i="29"/>
  <c r="AA141" i="29"/>
  <c r="AA223" i="29"/>
  <c r="AA172" i="29"/>
  <c r="AA53" i="29"/>
  <c r="AA157" i="29"/>
  <c r="AA91" i="29"/>
  <c r="AA55" i="29"/>
  <c r="AA75" i="29"/>
  <c r="AA115" i="29"/>
  <c r="AA193" i="29"/>
  <c r="AA238" i="29"/>
  <c r="AA113" i="29"/>
  <c r="AA234" i="29"/>
  <c r="AA210" i="29"/>
  <c r="AA63" i="29"/>
  <c r="AA237" i="29"/>
  <c r="AA95" i="29"/>
  <c r="AA236" i="29"/>
  <c r="AA116" i="29"/>
  <c r="AA117" i="29"/>
  <c r="AA194" i="29"/>
  <c r="AA192" i="29"/>
  <c r="AA233" i="29"/>
  <c r="AA112" i="29"/>
  <c r="AA111" i="29"/>
  <c r="AA240" i="29"/>
  <c r="AA239" i="29"/>
  <c r="AA196" i="29"/>
  <c r="AA195" i="29"/>
  <c r="AA62" i="29"/>
  <c r="AA241" i="29"/>
  <c r="AA211" i="29"/>
  <c r="AA114" i="29"/>
  <c r="AA235" i="29"/>
  <c r="AA118" i="29"/>
  <c r="AA242" i="29"/>
  <c r="AA36" i="29"/>
  <c r="AA215" i="29"/>
  <c r="AA69" i="29"/>
  <c r="AA152" i="29"/>
  <c r="AA30" i="29"/>
  <c r="AA184" i="29"/>
  <c r="AA183" i="29"/>
  <c r="AA182" i="29"/>
  <c r="AA29" i="29"/>
  <c r="AA78" i="29"/>
  <c r="AA37" i="29"/>
  <c r="AA8" i="29"/>
  <c r="AA249" i="29"/>
  <c r="AA79" i="29"/>
  <c r="AA151" i="29"/>
  <c r="AA80" i="29"/>
  <c r="AA97" i="29"/>
  <c r="AA200" i="29"/>
  <c r="AA39" i="29"/>
  <c r="AA28" i="29"/>
  <c r="AA31" i="29"/>
  <c r="AA6" i="29"/>
  <c r="AA27" i="29"/>
  <c r="AA68" i="29"/>
  <c r="AA3" i="29"/>
  <c r="AA7" i="29"/>
  <c r="AA22" i="29"/>
  <c r="AA2" i="29"/>
  <c r="AA4" i="29"/>
  <c r="AA122" i="29"/>
  <c r="AA5" i="29"/>
  <c r="AA38" i="29"/>
  <c r="AA123" i="29"/>
  <c r="AA121" i="29"/>
  <c r="AA26" i="29"/>
  <c r="AA21" i="29"/>
  <c r="AA20" i="29"/>
  <c r="AA84" i="29"/>
  <c r="AA12" i="29"/>
  <c r="AA50" i="29"/>
  <c r="AA13" i="29"/>
  <c r="AA134" i="29"/>
  <c r="AA133" i="29"/>
  <c r="AA132" i="29"/>
  <c r="AA102" i="29"/>
  <c r="AA221" i="29"/>
  <c r="AA217" i="29"/>
  <c r="AA207" i="29"/>
  <c r="AA206" i="29"/>
  <c r="AA90" i="29"/>
  <c r="AA156" i="29"/>
  <c r="AA85" i="29"/>
  <c r="AA181" i="29"/>
  <c r="AA89" i="29"/>
  <c r="AA72" i="29"/>
  <c r="AA135" i="29"/>
  <c r="AA136" i="29"/>
  <c r="AA52" i="29"/>
  <c r="AA168" i="29"/>
  <c r="AA73" i="29"/>
  <c r="AA154" i="29"/>
  <c r="AA155" i="29"/>
  <c r="AA86" i="29"/>
  <c r="AA88" i="29"/>
  <c r="AA153" i="29"/>
  <c r="AA51" i="29"/>
  <c r="AA87" i="29"/>
  <c r="AA170" i="29"/>
  <c r="AA171" i="29"/>
  <c r="AA169" i="29"/>
  <c r="AA137" i="29"/>
  <c r="AA71" i="29"/>
  <c r="AA205" i="29"/>
  <c r="AA220" i="29"/>
  <c r="AA219" i="29"/>
  <c r="AA48" i="29"/>
  <c r="AA49" i="29"/>
  <c r="AA101" i="29"/>
  <c r="AA228" i="29"/>
  <c r="AA229" i="29"/>
  <c r="AA126" i="29"/>
  <c r="AA127" i="29"/>
  <c r="AA128" i="29"/>
  <c r="AA185" i="29"/>
  <c r="AA129" i="29"/>
  <c r="AA186" i="29"/>
  <c r="AA11" i="29"/>
  <c r="AA130" i="29"/>
  <c r="AA83" i="29"/>
  <c r="AA23" i="29"/>
  <c r="AA99" i="29"/>
  <c r="AA47" i="29"/>
  <c r="AA46" i="29"/>
  <c r="AA131" i="29"/>
  <c r="AA100" i="29"/>
  <c r="AA82" i="29"/>
  <c r="AA218" i="29"/>
  <c r="AA216" i="29"/>
  <c r="AA203" i="29"/>
  <c r="AA204" i="29"/>
  <c r="AA10" i="29"/>
  <c r="AA45" i="29"/>
  <c r="AA44" i="29"/>
  <c r="AA125" i="29"/>
  <c r="AA43" i="29"/>
  <c r="AA124" i="29"/>
  <c r="AA167" i="29"/>
  <c r="AA201" i="29"/>
  <c r="AA202" i="29"/>
  <c r="AA40" i="29"/>
  <c r="AA41" i="29"/>
  <c r="AA81" i="29"/>
  <c r="AA166" i="29"/>
  <c r="AA42" i="29"/>
  <c r="AA9" i="29"/>
  <c r="AA98" i="29"/>
  <c r="AA70" i="29"/>
  <c r="AA149" i="29"/>
  <c r="AA150" i="29"/>
  <c r="AA16" i="29"/>
  <c r="AA14" i="29"/>
  <c r="AA17" i="29"/>
  <c r="AA165" i="29"/>
  <c r="AA179" i="29"/>
  <c r="AA19" i="29"/>
  <c r="AA15" i="29"/>
  <c r="AA67" i="29"/>
  <c r="AA180" i="29"/>
  <c r="AA148" i="29"/>
  <c r="AA227" i="29"/>
  <c r="AA18" i="29"/>
  <c r="AA164" i="29"/>
  <c r="AA147" i="29"/>
  <c r="AA66" i="29"/>
  <c r="AA212" i="29"/>
  <c r="AA96" i="29"/>
  <c r="AA65" i="29"/>
  <c r="AA213" i="29"/>
  <c r="AA214" i="29"/>
  <c r="AA64" i="29"/>
  <c r="AA25" i="29"/>
  <c r="AA76" i="29"/>
</calcChain>
</file>

<file path=xl/sharedStrings.xml><?xml version="1.0" encoding="utf-8"?>
<sst xmlns="http://schemas.openxmlformats.org/spreadsheetml/2006/main" count="7052" uniqueCount="103">
  <si>
    <t>location</t>
  </si>
  <si>
    <t>season</t>
  </si>
  <si>
    <t>disturb</t>
  </si>
  <si>
    <t>slash</t>
  </si>
  <si>
    <t>fern</t>
  </si>
  <si>
    <t>herb</t>
  </si>
  <si>
    <t>baf</t>
  </si>
  <si>
    <t>oakhick</t>
  </si>
  <si>
    <t>beech</t>
  </si>
  <si>
    <t>maple</t>
  </si>
  <si>
    <t>birch</t>
  </si>
  <si>
    <t>hdwd</t>
  </si>
  <si>
    <t>conifer</t>
  </si>
  <si>
    <t>date</t>
  </si>
  <si>
    <t>l</t>
  </si>
  <si>
    <t>p</t>
  </si>
  <si>
    <t>a</t>
  </si>
  <si>
    <t>m</t>
  </si>
  <si>
    <t>fabu</t>
  </si>
  <si>
    <t>2020.05.08</t>
  </si>
  <si>
    <t>interior</t>
  </si>
  <si>
    <t>2020.04.20</t>
  </si>
  <si>
    <t>2020.05.04</t>
  </si>
  <si>
    <t>2020.05.05</t>
  </si>
  <si>
    <t>2020.04.23</t>
  </si>
  <si>
    <t>2020.04.06</t>
  </si>
  <si>
    <t>2020.05.28</t>
  </si>
  <si>
    <t>2020.04.08</t>
  </si>
  <si>
    <t>2020.04.14</t>
  </si>
  <si>
    <t>2020.04.15</t>
  </si>
  <si>
    <t>2020.04.16</t>
  </si>
  <si>
    <t>2020.04.17</t>
  </si>
  <si>
    <t>2020.04.22</t>
  </si>
  <si>
    <t>h</t>
  </si>
  <si>
    <t>`</t>
  </si>
  <si>
    <t>rhus</t>
  </si>
  <si>
    <t>[</t>
  </si>
  <si>
    <t>swm</t>
  </si>
  <si>
    <t>2020.06.01</t>
  </si>
  <si>
    <t>2020.05.26</t>
  </si>
  <si>
    <t>2020.05.27</t>
  </si>
  <si>
    <t>2020.06.08</t>
  </si>
  <si>
    <t>2020.06.09</t>
  </si>
  <si>
    <t>2020.06.29</t>
  </si>
  <si>
    <t>2020.07.06</t>
  </si>
  <si>
    <t>2020.07.07</t>
  </si>
  <si>
    <t>2020.07.09</t>
  </si>
  <si>
    <t>2020.06.12</t>
  </si>
  <si>
    <t>2020.06.15</t>
  </si>
  <si>
    <t>2020.06.16</t>
  </si>
  <si>
    <t>2020.06.17</t>
  </si>
  <si>
    <t>2020.06.19</t>
  </si>
  <si>
    <t>2020.06.22</t>
  </si>
  <si>
    <t>2020.06.23</t>
  </si>
  <si>
    <t>2020.07.14</t>
  </si>
  <si>
    <t>2020.07.16</t>
  </si>
  <si>
    <t>2020.07.17</t>
  </si>
  <si>
    <t>2020.07.10</t>
  </si>
  <si>
    <t>2020.07.13</t>
  </si>
  <si>
    <t>2020.06.25</t>
  </si>
  <si>
    <t xml:space="preserve"> m</t>
  </si>
  <si>
    <t>control</t>
  </si>
  <si>
    <t>perimeter</t>
  </si>
  <si>
    <t>rosa</t>
  </si>
  <si>
    <t>samb</t>
  </si>
  <si>
    <t>rubu</t>
  </si>
  <si>
    <t>vacc</t>
  </si>
  <si>
    <t>berb</t>
  </si>
  <si>
    <t>elae</t>
  </si>
  <si>
    <t>loni</t>
  </si>
  <si>
    <t>viti</t>
  </si>
  <si>
    <t>ba</t>
  </si>
  <si>
    <t>seedling-numb</t>
  </si>
  <si>
    <t>harvest</t>
  </si>
  <si>
    <t>invasive-cov</t>
  </si>
  <si>
    <t>invasive-spp</t>
  </si>
  <si>
    <t>mid-spp</t>
  </si>
  <si>
    <t>upper-spp</t>
  </si>
  <si>
    <t>vine-cov</t>
  </si>
  <si>
    <t>vine-spp</t>
  </si>
  <si>
    <t>low-cov</t>
  </si>
  <si>
    <t>low-spp</t>
  </si>
  <si>
    <t>mid-cov</t>
  </si>
  <si>
    <t>upper-cov</t>
  </si>
  <si>
    <t>conv</t>
  </si>
  <si>
    <t>buck</t>
  </si>
  <si>
    <t>boot</t>
  </si>
  <si>
    <t>cgl</t>
  </si>
  <si>
    <t>crp</t>
  </si>
  <si>
    <t>cwb</t>
  </si>
  <si>
    <t>gl</t>
  </si>
  <si>
    <t>rp</t>
  </si>
  <si>
    <t>wedge</t>
  </si>
  <si>
    <t>point</t>
  </si>
  <si>
    <t>x1000</t>
  </si>
  <si>
    <t>x385</t>
  </si>
  <si>
    <t>At deer impact = 1, there should be 15 seedlings per 6 ft radius to be considered "stocked". Stocked = &gt;5775 seedlings less than 1 ft per acre.</t>
  </si>
  <si>
    <t>x1000 stocked</t>
  </si>
  <si>
    <t>x385 stocked</t>
  </si>
  <si>
    <t>yes</t>
  </si>
  <si>
    <t>no</t>
  </si>
  <si>
    <t>% stocked (x1000)</t>
  </si>
  <si>
    <t>% stocked x385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</si>
</sst>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4" fontId="1" fillId="0" borderId="0" applyFill="0" applyBorder="0" applyAlignment="0" applyProtection="0"/>
    <xf numFmtId="2" fontId="1" fillId="0" borderId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center"/>
    </xf>
  </cellXfs>
  <cellStyles count="8">
    <cellStyle name="Comma 2" xfId="1"/>
    <cellStyle name="Comma0" xfId="2"/>
    <cellStyle name="Currency0" xfId="3"/>
    <cellStyle name="Date" xfId="4"/>
    <cellStyle name="Fixed" xfId="5"/>
    <cellStyle name="Normal" xfId="0" builtinId="0"/>
    <cellStyle name="Normal 2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F0000"/>
      </a:dk2>
      <a:lt2>
        <a:srgbClr val="ED7D31"/>
      </a:lt2>
      <a:accent1>
        <a:srgbClr val="FFFF00"/>
      </a:accent1>
      <a:accent2>
        <a:srgbClr val="66FF33"/>
      </a:accent2>
      <a:accent3>
        <a:srgbClr val="669900"/>
      </a:accent3>
      <a:accent4>
        <a:srgbClr val="00B0F0"/>
      </a:accent4>
      <a:accent5>
        <a:srgbClr val="0070C0"/>
      </a:accent5>
      <a:accent6>
        <a:srgbClr val="9900CC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49"/>
  <sheetViews>
    <sheetView tabSelected="1" zoomScale="80" zoomScaleNormal="80" workbookViewId="0">
      <pane ySplit="750" topLeftCell="A190" activePane="bottomLeft"/>
      <selection pane="bottomLeft" activeCell="I200" sqref="I200"/>
    </sheetView>
  </sheetViews>
  <sheetFormatPr defaultColWidth="9.140625" defaultRowHeight="15.75" x14ac:dyDescent="0.25"/>
  <cols>
    <col min="1" max="4" width="13" style="2" customWidth="1"/>
    <col min="5" max="9" width="6.5703125" style="2" customWidth="1"/>
    <col min="10" max="10" width="7.42578125" style="2" customWidth="1"/>
    <col min="11" max="11" width="13.7109375" style="2" customWidth="1"/>
    <col min="12" max="12" width="9.7109375" style="2" customWidth="1"/>
    <col min="13" max="13" width="9.140625" style="2" customWidth="1"/>
    <col min="14" max="24" width="6.5703125" style="2" customWidth="1"/>
    <col min="25" max="27" width="6.5703125" style="1" customWidth="1"/>
    <col min="28" max="28" width="9.140625" style="2"/>
    <col min="29" max="16384" width="9.140625" style="1"/>
  </cols>
  <sheetData>
    <row r="1" spans="1:28" s="3" customFormat="1" ht="31.5" x14ac:dyDescent="0.25">
      <c r="A1" s="5" t="s">
        <v>73</v>
      </c>
      <c r="B1" s="5" t="s">
        <v>1</v>
      </c>
      <c r="C1" s="5" t="s">
        <v>13</v>
      </c>
      <c r="D1" s="5" t="s">
        <v>0</v>
      </c>
      <c r="E1" s="5" t="s">
        <v>93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80</v>
      </c>
      <c r="K1" s="5" t="s">
        <v>81</v>
      </c>
      <c r="L1" s="5" t="s">
        <v>74</v>
      </c>
      <c r="M1" s="5" t="s">
        <v>75</v>
      </c>
      <c r="N1" s="5" t="s">
        <v>82</v>
      </c>
      <c r="O1" s="5" t="s">
        <v>76</v>
      </c>
      <c r="P1" s="5" t="s">
        <v>83</v>
      </c>
      <c r="Q1" s="5" t="s">
        <v>77</v>
      </c>
      <c r="R1" s="5" t="s">
        <v>78</v>
      </c>
      <c r="S1" s="5" t="s">
        <v>79</v>
      </c>
      <c r="T1" s="5" t="s">
        <v>6</v>
      </c>
      <c r="U1" s="5" t="s">
        <v>7</v>
      </c>
      <c r="V1" s="5" t="s">
        <v>8</v>
      </c>
      <c r="W1" s="5" t="s">
        <v>9</v>
      </c>
      <c r="X1" s="5" t="s">
        <v>10</v>
      </c>
      <c r="Y1" s="3" t="s">
        <v>11</v>
      </c>
      <c r="Z1" s="3" t="s">
        <v>12</v>
      </c>
      <c r="AA1" s="3" t="s">
        <v>71</v>
      </c>
      <c r="AB1" s="5" t="s">
        <v>72</v>
      </c>
    </row>
    <row r="2" spans="1:28" x14ac:dyDescent="0.25">
      <c r="A2" s="2" t="s">
        <v>86</v>
      </c>
      <c r="B2" s="2">
        <v>2019</v>
      </c>
      <c r="C2" s="2" t="s">
        <v>51</v>
      </c>
      <c r="D2" s="2" t="s">
        <v>20</v>
      </c>
      <c r="E2" s="2">
        <v>356</v>
      </c>
      <c r="F2" s="2" t="s">
        <v>14</v>
      </c>
      <c r="G2" s="2" t="s">
        <v>33</v>
      </c>
      <c r="H2" s="2" t="s">
        <v>15</v>
      </c>
      <c r="I2" s="2" t="s">
        <v>15</v>
      </c>
      <c r="J2" s="2" t="s">
        <v>33</v>
      </c>
      <c r="K2" s="2" t="s">
        <v>65</v>
      </c>
      <c r="L2" s="2" t="s">
        <v>16</v>
      </c>
      <c r="N2" s="2" t="s">
        <v>15</v>
      </c>
      <c r="O2" s="2">
        <v>761</v>
      </c>
      <c r="P2" s="2" t="s">
        <v>17</v>
      </c>
      <c r="Q2" s="2">
        <v>316</v>
      </c>
      <c r="R2" s="2" t="s">
        <v>16</v>
      </c>
      <c r="T2" s="2">
        <v>10</v>
      </c>
      <c r="W2" s="2">
        <v>4</v>
      </c>
      <c r="AA2" s="2">
        <f>SUM(U2:Z2) * 10</f>
        <v>40</v>
      </c>
      <c r="AB2" s="2">
        <v>10</v>
      </c>
    </row>
    <row r="3" spans="1:28" x14ac:dyDescent="0.25">
      <c r="A3" s="2" t="s">
        <v>86</v>
      </c>
      <c r="B3" s="2">
        <v>2019</v>
      </c>
      <c r="C3" s="2" t="s">
        <v>51</v>
      </c>
      <c r="D3" s="2" t="s">
        <v>20</v>
      </c>
      <c r="E3" s="2">
        <v>358</v>
      </c>
      <c r="F3" s="2" t="s">
        <v>14</v>
      </c>
      <c r="G3" s="2" t="s">
        <v>17</v>
      </c>
      <c r="H3" s="2" t="s">
        <v>15</v>
      </c>
      <c r="I3" s="2" t="s">
        <v>15</v>
      </c>
      <c r="J3" s="2" t="s">
        <v>33</v>
      </c>
      <c r="K3" s="2" t="s">
        <v>64</v>
      </c>
      <c r="L3" s="2" t="s">
        <v>16</v>
      </c>
      <c r="N3" s="2" t="s">
        <v>15</v>
      </c>
      <c r="O3" s="2">
        <v>761</v>
      </c>
      <c r="P3" s="2" t="s">
        <v>15</v>
      </c>
      <c r="Q3" s="2">
        <v>316</v>
      </c>
      <c r="R3" s="2" t="s">
        <v>15</v>
      </c>
      <c r="S3" s="2" t="s">
        <v>70</v>
      </c>
      <c r="T3" s="2">
        <v>10</v>
      </c>
      <c r="W3" s="2">
        <v>2</v>
      </c>
      <c r="AA3" s="2">
        <f>SUM(U3:Z3) * 10</f>
        <v>20</v>
      </c>
      <c r="AB3" s="2">
        <v>10</v>
      </c>
    </row>
    <row r="4" spans="1:28" x14ac:dyDescent="0.25">
      <c r="A4" s="2" t="s">
        <v>86</v>
      </c>
      <c r="B4" s="2">
        <v>2019</v>
      </c>
      <c r="C4" s="2" t="s">
        <v>52</v>
      </c>
      <c r="D4" s="2" t="s">
        <v>20</v>
      </c>
      <c r="E4" s="2">
        <v>359</v>
      </c>
      <c r="F4" s="2" t="s">
        <v>15</v>
      </c>
      <c r="G4" s="2" t="s">
        <v>17</v>
      </c>
      <c r="H4" s="2" t="s">
        <v>15</v>
      </c>
      <c r="I4" s="2" t="s">
        <v>15</v>
      </c>
      <c r="J4" s="2" t="s">
        <v>33</v>
      </c>
      <c r="K4" s="2" t="s">
        <v>65</v>
      </c>
      <c r="L4" s="2" t="s">
        <v>16</v>
      </c>
      <c r="N4" s="2" t="s">
        <v>17</v>
      </c>
      <c r="O4" s="2">
        <v>761</v>
      </c>
      <c r="P4" s="2" t="s">
        <v>14</v>
      </c>
      <c r="Q4" s="2">
        <v>316</v>
      </c>
      <c r="R4" s="2" t="s">
        <v>16</v>
      </c>
      <c r="T4" s="2">
        <v>10</v>
      </c>
      <c r="W4" s="2">
        <v>4</v>
      </c>
      <c r="AA4" s="2">
        <f>SUM(U4:Z4) * 10</f>
        <v>40</v>
      </c>
      <c r="AB4" s="2">
        <v>50</v>
      </c>
    </row>
    <row r="5" spans="1:28" x14ac:dyDescent="0.25">
      <c r="A5" s="2" t="s">
        <v>86</v>
      </c>
      <c r="B5" s="2">
        <v>2019</v>
      </c>
      <c r="C5" s="2" t="s">
        <v>52</v>
      </c>
      <c r="D5" s="2" t="s">
        <v>20</v>
      </c>
      <c r="E5" s="2">
        <v>365</v>
      </c>
      <c r="F5" s="2" t="s">
        <v>15</v>
      </c>
      <c r="G5" s="2" t="s">
        <v>14</v>
      </c>
      <c r="H5" s="2" t="s">
        <v>15</v>
      </c>
      <c r="I5" s="2" t="s">
        <v>15</v>
      </c>
      <c r="J5" s="2" t="s">
        <v>33</v>
      </c>
      <c r="K5" s="2" t="s">
        <v>65</v>
      </c>
      <c r="L5" s="2" t="s">
        <v>16</v>
      </c>
      <c r="N5" s="2" t="s">
        <v>17</v>
      </c>
      <c r="O5" s="2">
        <v>761</v>
      </c>
      <c r="P5" s="2" t="s">
        <v>17</v>
      </c>
      <c r="Q5" s="2">
        <v>318</v>
      </c>
      <c r="R5" s="2" t="s">
        <v>16</v>
      </c>
      <c r="T5" s="2">
        <v>10</v>
      </c>
      <c r="W5" s="2">
        <v>4</v>
      </c>
      <c r="AA5" s="2">
        <f>SUM(U5:Z5) * 10</f>
        <v>40</v>
      </c>
      <c r="AB5" s="2">
        <v>75</v>
      </c>
    </row>
    <row r="6" spans="1:28" x14ac:dyDescent="0.25">
      <c r="A6" s="2" t="s">
        <v>86</v>
      </c>
      <c r="B6" s="2">
        <v>2019</v>
      </c>
      <c r="C6" s="2" t="s">
        <v>50</v>
      </c>
      <c r="D6" s="2" t="s">
        <v>62</v>
      </c>
      <c r="E6" s="2">
        <v>951</v>
      </c>
      <c r="F6" s="2" t="s">
        <v>17</v>
      </c>
      <c r="G6" s="2" t="s">
        <v>14</v>
      </c>
      <c r="H6" s="2" t="s">
        <v>15</v>
      </c>
      <c r="I6" s="2" t="s">
        <v>15</v>
      </c>
      <c r="J6" s="2" t="s">
        <v>33</v>
      </c>
      <c r="K6" s="2" t="s">
        <v>65</v>
      </c>
      <c r="L6" s="2" t="s">
        <v>16</v>
      </c>
      <c r="N6" s="2" t="s">
        <v>17</v>
      </c>
      <c r="O6" s="2">
        <v>761</v>
      </c>
      <c r="P6" s="2" t="s">
        <v>15</v>
      </c>
      <c r="Q6" s="2">
        <v>316</v>
      </c>
      <c r="R6" s="2" t="s">
        <v>15</v>
      </c>
      <c r="S6" s="2" t="s">
        <v>70</v>
      </c>
      <c r="T6" s="2">
        <v>10</v>
      </c>
      <c r="W6" s="2">
        <v>1</v>
      </c>
      <c r="AA6" s="2">
        <f>SUM(U6:Z6) * 10</f>
        <v>10</v>
      </c>
      <c r="AB6" s="2">
        <v>25</v>
      </c>
    </row>
    <row r="7" spans="1:28" x14ac:dyDescent="0.25">
      <c r="A7" s="2" t="s">
        <v>86</v>
      </c>
      <c r="B7" s="2">
        <v>2019</v>
      </c>
      <c r="C7" s="2" t="s">
        <v>51</v>
      </c>
      <c r="D7" s="2" t="s">
        <v>62</v>
      </c>
      <c r="E7" s="2">
        <v>953</v>
      </c>
      <c r="F7" s="2" t="s">
        <v>16</v>
      </c>
      <c r="G7" s="2" t="s">
        <v>14</v>
      </c>
      <c r="H7" s="2" t="s">
        <v>15</v>
      </c>
      <c r="I7" s="2" t="s">
        <v>15</v>
      </c>
      <c r="J7" s="2" t="s">
        <v>17</v>
      </c>
      <c r="K7" s="2" t="s">
        <v>65</v>
      </c>
      <c r="L7" s="2" t="s">
        <v>16</v>
      </c>
      <c r="N7" s="2" t="s">
        <v>15</v>
      </c>
      <c r="O7" s="2">
        <v>316</v>
      </c>
      <c r="P7" s="2" t="s">
        <v>17</v>
      </c>
      <c r="Q7" s="2">
        <v>316</v>
      </c>
      <c r="R7" s="2" t="s">
        <v>15</v>
      </c>
      <c r="S7" s="2" t="s">
        <v>70</v>
      </c>
      <c r="T7" s="2">
        <v>10</v>
      </c>
      <c r="V7" s="2">
        <v>1</v>
      </c>
      <c r="W7" s="2">
        <v>3</v>
      </c>
      <c r="X7" s="2">
        <v>1</v>
      </c>
      <c r="AA7" s="2">
        <f>SUM(U7:Z7) * 10</f>
        <v>50</v>
      </c>
      <c r="AB7" s="2">
        <v>25</v>
      </c>
    </row>
    <row r="8" spans="1:28" x14ac:dyDescent="0.25">
      <c r="A8" s="2" t="s">
        <v>86</v>
      </c>
      <c r="B8" s="2">
        <v>2019</v>
      </c>
      <c r="C8" s="2" t="s">
        <v>48</v>
      </c>
      <c r="D8" s="2" t="s">
        <v>62</v>
      </c>
      <c r="E8" s="2">
        <v>959</v>
      </c>
      <c r="F8" s="2" t="s">
        <v>16</v>
      </c>
      <c r="G8" s="2" t="s">
        <v>15</v>
      </c>
      <c r="H8" s="2" t="s">
        <v>15</v>
      </c>
      <c r="I8" s="2" t="s">
        <v>15</v>
      </c>
      <c r="J8" s="2" t="s">
        <v>33</v>
      </c>
      <c r="K8" s="2" t="s">
        <v>65</v>
      </c>
      <c r="L8" s="2" t="s">
        <v>16</v>
      </c>
      <c r="N8" s="2" t="s">
        <v>14</v>
      </c>
      <c r="O8" s="2">
        <v>761</v>
      </c>
      <c r="P8" s="2" t="s">
        <v>17</v>
      </c>
      <c r="Q8" s="2">
        <v>833</v>
      </c>
      <c r="R8" s="2" t="s">
        <v>16</v>
      </c>
      <c r="T8" s="2">
        <v>10</v>
      </c>
      <c r="U8" s="2">
        <v>3</v>
      </c>
      <c r="Y8" s="1">
        <v>1</v>
      </c>
      <c r="AA8" s="2">
        <f>SUM(U8:Z8) * 10</f>
        <v>40</v>
      </c>
      <c r="AB8" s="2">
        <v>75</v>
      </c>
    </row>
    <row r="9" spans="1:28" x14ac:dyDescent="0.25">
      <c r="A9" s="2" t="s">
        <v>87</v>
      </c>
      <c r="B9" s="2">
        <v>2019</v>
      </c>
      <c r="C9" s="2" t="s">
        <v>54</v>
      </c>
      <c r="D9" s="2" t="s">
        <v>61</v>
      </c>
      <c r="E9" s="2">
        <v>732</v>
      </c>
      <c r="F9" s="2" t="s">
        <v>14</v>
      </c>
      <c r="G9" s="2" t="s">
        <v>33</v>
      </c>
      <c r="H9" s="2" t="s">
        <v>15</v>
      </c>
      <c r="I9" s="2" t="s">
        <v>15</v>
      </c>
      <c r="J9" s="2" t="s">
        <v>17</v>
      </c>
      <c r="K9" s="2" t="s">
        <v>65</v>
      </c>
      <c r="L9" s="2" t="s">
        <v>16</v>
      </c>
      <c r="N9" s="2" t="s">
        <v>14</v>
      </c>
      <c r="O9" s="2">
        <v>316</v>
      </c>
      <c r="P9" s="2" t="s">
        <v>15</v>
      </c>
      <c r="Q9" s="2">
        <v>833</v>
      </c>
      <c r="R9" s="2" t="s">
        <v>16</v>
      </c>
      <c r="T9" s="2">
        <v>10</v>
      </c>
      <c r="U9" s="2">
        <v>1</v>
      </c>
      <c r="AA9" s="2">
        <f>SUM(U9:Z9) * 10</f>
        <v>10</v>
      </c>
      <c r="AB9" s="2">
        <v>0</v>
      </c>
    </row>
    <row r="10" spans="1:28" x14ac:dyDescent="0.25">
      <c r="A10" s="2" t="s">
        <v>87</v>
      </c>
      <c r="B10" s="2">
        <v>2019</v>
      </c>
      <c r="C10" s="2" t="s">
        <v>57</v>
      </c>
      <c r="D10" s="2" t="s">
        <v>61</v>
      </c>
      <c r="E10" s="2">
        <v>745</v>
      </c>
      <c r="F10" s="2" t="s">
        <v>16</v>
      </c>
      <c r="G10" s="2" t="s">
        <v>17</v>
      </c>
      <c r="H10" s="2" t="s">
        <v>15</v>
      </c>
      <c r="I10" s="2" t="s">
        <v>15</v>
      </c>
      <c r="J10" s="2" t="s">
        <v>17</v>
      </c>
      <c r="K10" s="2" t="s">
        <v>65</v>
      </c>
      <c r="L10" s="2" t="s">
        <v>16</v>
      </c>
      <c r="N10" s="2" t="s">
        <v>14</v>
      </c>
      <c r="O10" s="2">
        <v>531</v>
      </c>
      <c r="P10" s="2" t="s">
        <v>15</v>
      </c>
      <c r="Q10" s="2">
        <v>833</v>
      </c>
      <c r="R10" s="2" t="s">
        <v>16</v>
      </c>
      <c r="T10" s="2">
        <v>10</v>
      </c>
      <c r="U10" s="2">
        <v>2</v>
      </c>
      <c r="AA10" s="2">
        <f>SUM(U10:Z10) * 10</f>
        <v>20</v>
      </c>
      <c r="AB10" s="2">
        <v>1</v>
      </c>
    </row>
    <row r="11" spans="1:28" x14ac:dyDescent="0.25">
      <c r="A11" s="2" t="s">
        <v>88</v>
      </c>
      <c r="B11" s="2">
        <v>2019</v>
      </c>
      <c r="C11" s="2" t="s">
        <v>55</v>
      </c>
      <c r="D11" s="2" t="s">
        <v>61</v>
      </c>
      <c r="E11" s="2">
        <v>758</v>
      </c>
      <c r="F11" s="2" t="s">
        <v>14</v>
      </c>
      <c r="G11" s="2" t="s">
        <v>14</v>
      </c>
      <c r="H11" s="2" t="s">
        <v>15</v>
      </c>
      <c r="I11" s="2" t="s">
        <v>15</v>
      </c>
      <c r="J11" s="2" t="s">
        <v>17</v>
      </c>
      <c r="K11" s="2" t="s">
        <v>65</v>
      </c>
      <c r="L11" s="2" t="s">
        <v>15</v>
      </c>
      <c r="M11" s="2" t="s">
        <v>68</v>
      </c>
      <c r="N11" s="2" t="s">
        <v>15</v>
      </c>
      <c r="O11" s="2">
        <v>531</v>
      </c>
      <c r="P11" s="2" t="s">
        <v>15</v>
      </c>
      <c r="Q11" s="2">
        <v>833</v>
      </c>
      <c r="R11" s="2" t="s">
        <v>16</v>
      </c>
      <c r="T11" s="2">
        <v>10</v>
      </c>
      <c r="U11" s="2">
        <v>3</v>
      </c>
      <c r="AA11" s="2">
        <f>SUM(U11:Z11) * 10</f>
        <v>30</v>
      </c>
      <c r="AB11" s="2">
        <v>1</v>
      </c>
    </row>
    <row r="12" spans="1:28" x14ac:dyDescent="0.25">
      <c r="A12" s="2" t="s">
        <v>89</v>
      </c>
      <c r="B12" s="2">
        <v>2019</v>
      </c>
      <c r="C12" s="2" t="s">
        <v>43</v>
      </c>
      <c r="D12" s="2" t="s">
        <v>61</v>
      </c>
      <c r="E12" s="2">
        <v>387</v>
      </c>
      <c r="F12" s="2" t="s">
        <v>15</v>
      </c>
      <c r="G12" s="2" t="s">
        <v>17</v>
      </c>
      <c r="H12" s="2" t="s">
        <v>15</v>
      </c>
      <c r="I12" s="2" t="s">
        <v>15</v>
      </c>
      <c r="J12" s="2" t="s">
        <v>17</v>
      </c>
      <c r="K12" s="2" t="s">
        <v>65</v>
      </c>
      <c r="L12" s="2" t="s">
        <v>16</v>
      </c>
      <c r="N12" s="2" t="s">
        <v>15</v>
      </c>
      <c r="O12" s="2">
        <v>372</v>
      </c>
      <c r="P12" s="2" t="s">
        <v>14</v>
      </c>
      <c r="Q12" s="2">
        <v>372</v>
      </c>
      <c r="R12" s="2" t="s">
        <v>16</v>
      </c>
      <c r="T12" s="2">
        <v>10</v>
      </c>
      <c r="W12" s="2">
        <v>2</v>
      </c>
      <c r="X12" s="2">
        <v>1</v>
      </c>
      <c r="AA12" s="2">
        <f>SUM(U12:Z12) * 10</f>
        <v>30</v>
      </c>
      <c r="AB12" s="2">
        <v>1</v>
      </c>
    </row>
    <row r="13" spans="1:28" x14ac:dyDescent="0.25">
      <c r="A13" s="2" t="s">
        <v>89</v>
      </c>
      <c r="B13" s="2">
        <v>2019</v>
      </c>
      <c r="C13" s="2" t="s">
        <v>43</v>
      </c>
      <c r="D13" s="2" t="s">
        <v>61</v>
      </c>
      <c r="E13" s="2">
        <v>391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33</v>
      </c>
      <c r="K13" s="2" t="s">
        <v>65</v>
      </c>
      <c r="L13" s="2" t="s">
        <v>15</v>
      </c>
      <c r="M13" s="2" t="s">
        <v>69</v>
      </c>
      <c r="N13" s="2" t="s">
        <v>16</v>
      </c>
      <c r="P13" s="2" t="s">
        <v>14</v>
      </c>
      <c r="Q13" s="2">
        <v>316</v>
      </c>
      <c r="R13" s="2" t="s">
        <v>16</v>
      </c>
      <c r="T13" s="2">
        <v>10</v>
      </c>
      <c r="W13" s="2">
        <v>2</v>
      </c>
      <c r="Y13" s="1">
        <v>1</v>
      </c>
      <c r="AA13" s="2">
        <f>SUM(U13:Z13) * 10</f>
        <v>30</v>
      </c>
      <c r="AB13" s="2">
        <v>10</v>
      </c>
    </row>
    <row r="14" spans="1:28" x14ac:dyDescent="0.25">
      <c r="A14" s="2" t="s">
        <v>92</v>
      </c>
      <c r="B14" s="2">
        <v>2019</v>
      </c>
      <c r="C14" s="2" t="s">
        <v>53</v>
      </c>
      <c r="D14" s="2" t="s">
        <v>20</v>
      </c>
      <c r="E14" s="2">
        <v>373</v>
      </c>
      <c r="F14" s="2" t="s">
        <v>16</v>
      </c>
      <c r="G14" s="2" t="s">
        <v>14</v>
      </c>
      <c r="H14" s="2" t="s">
        <v>15</v>
      </c>
      <c r="I14" s="2" t="s">
        <v>15</v>
      </c>
      <c r="J14" s="2" t="s">
        <v>14</v>
      </c>
      <c r="K14" s="2" t="s">
        <v>65</v>
      </c>
      <c r="L14" s="2" t="s">
        <v>16</v>
      </c>
      <c r="N14" s="2" t="s">
        <v>14</v>
      </c>
      <c r="O14" s="2">
        <v>761</v>
      </c>
      <c r="P14" s="2" t="s">
        <v>17</v>
      </c>
      <c r="Q14" s="2">
        <v>531</v>
      </c>
      <c r="R14" s="2" t="s">
        <v>16</v>
      </c>
      <c r="T14" s="2">
        <v>10</v>
      </c>
      <c r="U14" s="2">
        <v>1</v>
      </c>
      <c r="V14" s="2">
        <v>1</v>
      </c>
      <c r="W14" s="2">
        <v>1</v>
      </c>
      <c r="AA14" s="2">
        <f>SUM(U14:Z14) * 10</f>
        <v>30</v>
      </c>
      <c r="AB14" s="2">
        <v>50</v>
      </c>
    </row>
    <row r="15" spans="1:28" x14ac:dyDescent="0.25">
      <c r="A15" s="2" t="s">
        <v>92</v>
      </c>
      <c r="B15" s="2">
        <v>2019</v>
      </c>
      <c r="C15" s="2" t="s">
        <v>53</v>
      </c>
      <c r="D15" s="2" t="s">
        <v>20</v>
      </c>
      <c r="E15" s="2">
        <v>374</v>
      </c>
      <c r="F15" s="2" t="s">
        <v>15</v>
      </c>
      <c r="G15" s="2" t="s">
        <v>17</v>
      </c>
      <c r="H15" s="2" t="s">
        <v>15</v>
      </c>
      <c r="I15" s="2" t="s">
        <v>15</v>
      </c>
      <c r="J15" s="2" t="s">
        <v>33</v>
      </c>
      <c r="K15" s="2" t="s">
        <v>65</v>
      </c>
      <c r="L15" s="2" t="s">
        <v>16</v>
      </c>
      <c r="N15" s="2" t="s">
        <v>33</v>
      </c>
      <c r="O15" s="2">
        <v>761</v>
      </c>
      <c r="P15" s="2" t="s">
        <v>16</v>
      </c>
      <c r="R15" s="2" t="s">
        <v>15</v>
      </c>
      <c r="S15" s="2" t="s">
        <v>70</v>
      </c>
      <c r="T15" s="2">
        <v>10</v>
      </c>
      <c r="AA15" s="2">
        <f>SUM(U15:Z15) * 10</f>
        <v>0</v>
      </c>
      <c r="AB15" s="2">
        <v>10</v>
      </c>
    </row>
    <row r="16" spans="1:28" x14ac:dyDescent="0.25">
      <c r="A16" s="2" t="s">
        <v>92</v>
      </c>
      <c r="B16" s="2">
        <v>2019</v>
      </c>
      <c r="C16" s="2" t="s">
        <v>53</v>
      </c>
      <c r="D16" s="2" t="s">
        <v>20</v>
      </c>
      <c r="E16" s="2">
        <v>376</v>
      </c>
      <c r="F16" s="2" t="s">
        <v>15</v>
      </c>
      <c r="G16" s="2" t="s">
        <v>14</v>
      </c>
      <c r="H16" s="2" t="s">
        <v>15</v>
      </c>
      <c r="I16" s="2" t="s">
        <v>15</v>
      </c>
      <c r="J16" s="2" t="s">
        <v>17</v>
      </c>
      <c r="K16" s="2" t="s">
        <v>65</v>
      </c>
      <c r="L16" s="2" t="s">
        <v>16</v>
      </c>
      <c r="N16" s="2" t="s">
        <v>33</v>
      </c>
      <c r="O16" s="2">
        <v>761</v>
      </c>
      <c r="P16" s="2" t="s">
        <v>15</v>
      </c>
      <c r="Q16" s="2">
        <v>316</v>
      </c>
      <c r="R16" s="2" t="s">
        <v>16</v>
      </c>
      <c r="T16" s="2">
        <v>10</v>
      </c>
      <c r="W16" s="2">
        <v>3</v>
      </c>
      <c r="AA16" s="2">
        <f>SUM(U16:Z16) * 10</f>
        <v>30</v>
      </c>
      <c r="AB16" s="2">
        <v>25</v>
      </c>
    </row>
    <row r="17" spans="1:28" x14ac:dyDescent="0.25">
      <c r="A17" s="2" t="s">
        <v>92</v>
      </c>
      <c r="B17" s="2">
        <v>2019</v>
      </c>
      <c r="C17" s="2" t="s">
        <v>53</v>
      </c>
      <c r="D17" s="2" t="s">
        <v>20</v>
      </c>
      <c r="E17" s="2">
        <v>377</v>
      </c>
      <c r="F17" s="2" t="s">
        <v>15</v>
      </c>
      <c r="G17" s="2" t="s">
        <v>14</v>
      </c>
      <c r="H17" s="2" t="s">
        <v>15</v>
      </c>
      <c r="I17" s="2" t="s">
        <v>15</v>
      </c>
      <c r="J17" s="2" t="s">
        <v>17</v>
      </c>
      <c r="K17" s="2" t="s">
        <v>65</v>
      </c>
      <c r="L17" s="2" t="s">
        <v>16</v>
      </c>
      <c r="N17" s="2" t="s">
        <v>33</v>
      </c>
      <c r="O17" s="2">
        <v>761</v>
      </c>
      <c r="P17" s="2" t="s">
        <v>14</v>
      </c>
      <c r="Q17" s="2">
        <v>318</v>
      </c>
      <c r="R17" s="2" t="s">
        <v>16</v>
      </c>
      <c r="T17" s="2">
        <v>10</v>
      </c>
      <c r="W17" s="2">
        <v>5</v>
      </c>
      <c r="AA17" s="2">
        <f>SUM(U17:Z17) * 10</f>
        <v>50</v>
      </c>
      <c r="AB17" s="2">
        <v>25</v>
      </c>
    </row>
    <row r="18" spans="1:28" x14ac:dyDescent="0.25">
      <c r="A18" s="2" t="s">
        <v>92</v>
      </c>
      <c r="B18" s="2">
        <v>2019</v>
      </c>
      <c r="C18" s="2" t="s">
        <v>59</v>
      </c>
      <c r="D18" s="2" t="s">
        <v>20</v>
      </c>
      <c r="E18" s="2">
        <v>382</v>
      </c>
      <c r="F18" s="2" t="s">
        <v>14</v>
      </c>
      <c r="G18" s="2" t="s">
        <v>17</v>
      </c>
      <c r="H18" s="2" t="s">
        <v>15</v>
      </c>
      <c r="I18" s="2" t="s">
        <v>15</v>
      </c>
      <c r="J18" s="2" t="s">
        <v>33</v>
      </c>
      <c r="K18" s="2" t="s">
        <v>65</v>
      </c>
      <c r="L18" s="2" t="s">
        <v>16</v>
      </c>
      <c r="N18" s="2" t="s">
        <v>17</v>
      </c>
      <c r="O18" s="2">
        <v>761</v>
      </c>
      <c r="P18" s="2" t="s">
        <v>15</v>
      </c>
      <c r="Q18" s="2">
        <v>318</v>
      </c>
      <c r="R18" s="2" t="s">
        <v>16</v>
      </c>
      <c r="T18" s="2">
        <v>10</v>
      </c>
      <c r="W18" s="2">
        <v>1</v>
      </c>
      <c r="AA18" s="2">
        <f>SUM(U18:Z18) * 10</f>
        <v>10</v>
      </c>
      <c r="AB18" s="2">
        <v>75</v>
      </c>
    </row>
    <row r="19" spans="1:28" x14ac:dyDescent="0.25">
      <c r="A19" s="2" t="s">
        <v>92</v>
      </c>
      <c r="B19" s="2">
        <v>2019</v>
      </c>
      <c r="C19" s="2" t="s">
        <v>53</v>
      </c>
      <c r="D19" s="2" t="s">
        <v>20</v>
      </c>
      <c r="E19" s="2">
        <v>381</v>
      </c>
      <c r="F19" s="2" t="s">
        <v>15</v>
      </c>
      <c r="G19" s="2" t="s">
        <v>33</v>
      </c>
      <c r="H19" s="2" t="s">
        <v>17</v>
      </c>
      <c r="I19" s="2" t="s">
        <v>15</v>
      </c>
      <c r="J19" s="2" t="s">
        <v>33</v>
      </c>
      <c r="K19" s="2" t="s">
        <v>65</v>
      </c>
      <c r="L19" s="2" t="s">
        <v>16</v>
      </c>
      <c r="N19" s="2" t="s">
        <v>15</v>
      </c>
      <c r="O19" s="2">
        <v>541</v>
      </c>
      <c r="P19" s="2" t="s">
        <v>33</v>
      </c>
      <c r="Q19" s="2">
        <v>318</v>
      </c>
      <c r="R19" s="2" t="s">
        <v>16</v>
      </c>
      <c r="T19" s="2">
        <v>10</v>
      </c>
      <c r="W19" s="2">
        <v>8</v>
      </c>
      <c r="AA19" s="2">
        <f>SUM(U19:Z19) * 10</f>
        <v>80</v>
      </c>
      <c r="AB19" s="2">
        <v>50</v>
      </c>
    </row>
    <row r="20" spans="1:28" x14ac:dyDescent="0.25">
      <c r="A20" s="2" t="s">
        <v>86</v>
      </c>
      <c r="B20" s="2">
        <v>2019</v>
      </c>
      <c r="C20" s="2" t="s">
        <v>52</v>
      </c>
      <c r="D20" s="2" t="s">
        <v>20</v>
      </c>
      <c r="E20" s="2">
        <v>352</v>
      </c>
      <c r="F20" s="2" t="s">
        <v>17</v>
      </c>
      <c r="G20" s="2" t="s">
        <v>17</v>
      </c>
      <c r="H20" s="2" t="s">
        <v>14</v>
      </c>
      <c r="I20" s="2" t="s">
        <v>15</v>
      </c>
      <c r="J20" s="2" t="s">
        <v>33</v>
      </c>
      <c r="K20" s="2" t="s">
        <v>65</v>
      </c>
      <c r="L20" s="2" t="s">
        <v>16</v>
      </c>
      <c r="N20" s="2" t="s">
        <v>15</v>
      </c>
      <c r="O20" s="2">
        <v>372</v>
      </c>
      <c r="P20" s="2" t="s">
        <v>14</v>
      </c>
      <c r="Q20" s="2">
        <v>318</v>
      </c>
      <c r="R20" s="2" t="s">
        <v>16</v>
      </c>
      <c r="T20" s="2">
        <v>10</v>
      </c>
      <c r="W20" s="2">
        <v>3</v>
      </c>
      <c r="AA20" s="2">
        <f>SUM(U20:Z20) * 10</f>
        <v>30</v>
      </c>
      <c r="AB20" s="2">
        <v>100</v>
      </c>
    </row>
    <row r="21" spans="1:28" x14ac:dyDescent="0.25">
      <c r="A21" s="2" t="s">
        <v>86</v>
      </c>
      <c r="B21" s="2">
        <v>2019</v>
      </c>
      <c r="C21" s="2" t="s">
        <v>52</v>
      </c>
      <c r="D21" s="2" t="s">
        <v>20</v>
      </c>
      <c r="E21" s="2">
        <v>354</v>
      </c>
      <c r="F21" s="2" t="s">
        <v>15</v>
      </c>
      <c r="G21" s="2" t="s">
        <v>33</v>
      </c>
      <c r="H21" s="2" t="s">
        <v>14</v>
      </c>
      <c r="I21" s="2" t="s">
        <v>15</v>
      </c>
      <c r="J21" s="2" t="s">
        <v>33</v>
      </c>
      <c r="K21" s="2" t="s">
        <v>65</v>
      </c>
      <c r="L21" s="2" t="s">
        <v>16</v>
      </c>
      <c r="N21" s="2" t="s">
        <v>15</v>
      </c>
      <c r="O21" s="2" t="s">
        <v>64</v>
      </c>
      <c r="P21" s="2" t="s">
        <v>15</v>
      </c>
      <c r="Q21" s="2">
        <v>316</v>
      </c>
      <c r="R21" s="2" t="s">
        <v>15</v>
      </c>
      <c r="S21" s="2" t="s">
        <v>70</v>
      </c>
      <c r="T21" s="2">
        <v>10</v>
      </c>
      <c r="W21" s="2">
        <v>3</v>
      </c>
      <c r="AA21" s="2">
        <f>SUM(U21:Z21) * 10</f>
        <v>30</v>
      </c>
      <c r="AB21" s="2">
        <v>10</v>
      </c>
    </row>
    <row r="22" spans="1:28" x14ac:dyDescent="0.25">
      <c r="A22" s="2" t="s">
        <v>86</v>
      </c>
      <c r="B22" s="2">
        <v>2019</v>
      </c>
      <c r="C22" s="2" t="s">
        <v>51</v>
      </c>
      <c r="D22" s="2" t="s">
        <v>62</v>
      </c>
      <c r="E22" s="2">
        <v>952</v>
      </c>
      <c r="F22" s="2" t="s">
        <v>15</v>
      </c>
      <c r="G22" s="2" t="s">
        <v>17</v>
      </c>
      <c r="H22" s="2" t="s">
        <v>14</v>
      </c>
      <c r="I22" s="2" t="s">
        <v>15</v>
      </c>
      <c r="J22" s="2" t="s">
        <v>33</v>
      </c>
      <c r="K22" s="2" t="s">
        <v>65</v>
      </c>
      <c r="L22" s="2" t="s">
        <v>16</v>
      </c>
      <c r="N22" s="2" t="s">
        <v>15</v>
      </c>
      <c r="O22" s="2">
        <v>951</v>
      </c>
      <c r="P22" s="2" t="s">
        <v>15</v>
      </c>
      <c r="Q22" s="2">
        <v>316</v>
      </c>
      <c r="R22" s="2" t="s">
        <v>16</v>
      </c>
      <c r="T22" s="2">
        <v>10</v>
      </c>
      <c r="W22" s="2">
        <v>2</v>
      </c>
      <c r="AA22" s="2">
        <f>SUM(U22:Z22) * 10</f>
        <v>20</v>
      </c>
      <c r="AB22" s="2">
        <v>25</v>
      </c>
    </row>
    <row r="23" spans="1:28" x14ac:dyDescent="0.25">
      <c r="A23" s="2" t="s">
        <v>88</v>
      </c>
      <c r="B23" s="2">
        <v>2019</v>
      </c>
      <c r="C23" s="2" t="s">
        <v>55</v>
      </c>
      <c r="D23" s="2" t="s">
        <v>61</v>
      </c>
      <c r="E23" s="2">
        <v>761</v>
      </c>
      <c r="F23" s="2" t="s">
        <v>14</v>
      </c>
      <c r="G23" s="2" t="s">
        <v>17</v>
      </c>
      <c r="H23" s="2" t="s">
        <v>14</v>
      </c>
      <c r="I23" s="2" t="s">
        <v>15</v>
      </c>
      <c r="J23" s="2" t="s">
        <v>17</v>
      </c>
      <c r="K23" s="2" t="s">
        <v>65</v>
      </c>
      <c r="L23" s="2" t="s">
        <v>16</v>
      </c>
      <c r="N23" s="2" t="s">
        <v>17</v>
      </c>
      <c r="O23" s="2">
        <v>743</v>
      </c>
      <c r="P23" s="2" t="s">
        <v>15</v>
      </c>
      <c r="Q23" s="2">
        <v>372</v>
      </c>
      <c r="R23" s="2" t="s">
        <v>16</v>
      </c>
      <c r="T23" s="2">
        <v>10</v>
      </c>
      <c r="X23" s="2">
        <v>1</v>
      </c>
      <c r="AA23" s="2">
        <f>SUM(U23:Z23) * 10</f>
        <v>10</v>
      </c>
      <c r="AB23" s="2">
        <v>1</v>
      </c>
    </row>
    <row r="24" spans="1:28" x14ac:dyDescent="0.25">
      <c r="A24" s="2" t="s">
        <v>90</v>
      </c>
      <c r="B24" s="2">
        <v>2019</v>
      </c>
      <c r="C24" s="2" t="s">
        <v>29</v>
      </c>
      <c r="D24" s="2" t="s">
        <v>62</v>
      </c>
      <c r="E24" s="2">
        <v>806</v>
      </c>
      <c r="F24" s="2" t="s">
        <v>17</v>
      </c>
      <c r="G24" s="2" t="s">
        <v>15</v>
      </c>
      <c r="H24" s="2" t="s">
        <v>14</v>
      </c>
      <c r="I24" s="2" t="s">
        <v>15</v>
      </c>
      <c r="J24" s="2" t="s">
        <v>17</v>
      </c>
      <c r="K24" s="2" t="s">
        <v>65</v>
      </c>
      <c r="L24" s="2" t="s">
        <v>16</v>
      </c>
      <c r="N24" s="2" t="s">
        <v>14</v>
      </c>
      <c r="O24" s="2">
        <v>761</v>
      </c>
      <c r="P24" s="2" t="s">
        <v>16</v>
      </c>
      <c r="R24" s="2" t="s">
        <v>16</v>
      </c>
      <c r="T24" s="2">
        <v>10</v>
      </c>
      <c r="AA24" s="2">
        <f>SUM(U24:Z24) * 10</f>
        <v>0</v>
      </c>
    </row>
    <row r="25" spans="1:28" x14ac:dyDescent="0.25">
      <c r="A25" s="2" t="s">
        <v>92</v>
      </c>
      <c r="B25" s="2">
        <v>2019</v>
      </c>
      <c r="C25" s="2" t="s">
        <v>43</v>
      </c>
      <c r="D25" s="2" t="s">
        <v>20</v>
      </c>
      <c r="E25" s="2">
        <v>371</v>
      </c>
      <c r="F25" s="2" t="s">
        <v>15</v>
      </c>
      <c r="G25" s="2" t="s">
        <v>17</v>
      </c>
      <c r="H25" s="2" t="s">
        <v>14</v>
      </c>
      <c r="I25" s="2" t="s">
        <v>15</v>
      </c>
      <c r="J25" s="2" t="s">
        <v>17</v>
      </c>
      <c r="K25" s="2" t="s">
        <v>65</v>
      </c>
      <c r="L25" s="2" t="s">
        <v>16</v>
      </c>
      <c r="N25" s="2" t="s">
        <v>14</v>
      </c>
      <c r="O25" s="2">
        <v>761</v>
      </c>
      <c r="P25" s="2" t="s">
        <v>33</v>
      </c>
      <c r="Q25" s="2">
        <v>316</v>
      </c>
      <c r="R25" s="2" t="s">
        <v>15</v>
      </c>
      <c r="S25" s="2" t="s">
        <v>70</v>
      </c>
      <c r="T25" s="2">
        <v>10</v>
      </c>
      <c r="W25" s="2">
        <v>5</v>
      </c>
      <c r="AA25" s="2">
        <f>SUM(U25:Z25) * 10</f>
        <v>50</v>
      </c>
      <c r="AB25" s="2">
        <v>75</v>
      </c>
    </row>
    <row r="26" spans="1:28" x14ac:dyDescent="0.25">
      <c r="A26" s="2" t="s">
        <v>86</v>
      </c>
      <c r="B26" s="2">
        <v>2019</v>
      </c>
      <c r="C26" s="2" t="s">
        <v>52</v>
      </c>
      <c r="D26" s="2" t="s">
        <v>20</v>
      </c>
      <c r="E26" s="2">
        <v>357</v>
      </c>
      <c r="F26" s="2" t="s">
        <v>16</v>
      </c>
      <c r="G26" s="2" t="s">
        <v>33</v>
      </c>
      <c r="H26" s="2" t="s">
        <v>33</v>
      </c>
      <c r="I26" s="2" t="s">
        <v>15</v>
      </c>
      <c r="J26" s="2" t="s">
        <v>17</v>
      </c>
      <c r="K26" s="2" t="s">
        <v>65</v>
      </c>
      <c r="L26" s="2" t="s">
        <v>16</v>
      </c>
      <c r="N26" s="2" t="s">
        <v>14</v>
      </c>
      <c r="O26" s="2">
        <v>761</v>
      </c>
      <c r="P26" s="2" t="s">
        <v>16</v>
      </c>
      <c r="R26" s="2" t="s">
        <v>15</v>
      </c>
      <c r="S26" s="2" t="s">
        <v>70</v>
      </c>
      <c r="T26" s="2">
        <v>10</v>
      </c>
      <c r="W26" s="2">
        <v>3</v>
      </c>
      <c r="AA26" s="2">
        <f>SUM(U26:Z26) * 10</f>
        <v>30</v>
      </c>
      <c r="AB26" s="2">
        <v>0</v>
      </c>
    </row>
    <row r="27" spans="1:28" x14ac:dyDescent="0.25">
      <c r="A27" s="2" t="s">
        <v>86</v>
      </c>
      <c r="B27" s="2">
        <v>2019</v>
      </c>
      <c r="C27" s="2" t="s">
        <v>50</v>
      </c>
      <c r="D27" s="2" t="s">
        <v>20</v>
      </c>
      <c r="E27" s="2">
        <v>351</v>
      </c>
      <c r="F27" s="2" t="s">
        <v>16</v>
      </c>
      <c r="G27" s="2" t="s">
        <v>17</v>
      </c>
      <c r="H27" s="2" t="s">
        <v>16</v>
      </c>
      <c r="I27" s="2" t="s">
        <v>15</v>
      </c>
      <c r="J27" s="2" t="s">
        <v>17</v>
      </c>
      <c r="K27" s="2" t="s">
        <v>65</v>
      </c>
      <c r="L27" s="2" t="s">
        <v>16</v>
      </c>
      <c r="N27" s="2" t="s">
        <v>17</v>
      </c>
      <c r="O27" s="2">
        <v>531</v>
      </c>
      <c r="P27" s="2" t="s">
        <v>17</v>
      </c>
      <c r="Q27" s="2">
        <v>531</v>
      </c>
      <c r="R27" s="2" t="s">
        <v>16</v>
      </c>
      <c r="T27" s="2">
        <v>10</v>
      </c>
      <c r="V27" s="2">
        <v>1</v>
      </c>
      <c r="W27" s="2">
        <v>2</v>
      </c>
      <c r="AA27" s="2">
        <f>SUM(U27:Z27) * 10</f>
        <v>30</v>
      </c>
      <c r="AB27" s="2">
        <v>100</v>
      </c>
    </row>
    <row r="28" spans="1:28" x14ac:dyDescent="0.25">
      <c r="A28" s="2" t="s">
        <v>86</v>
      </c>
      <c r="B28" s="2">
        <v>2019</v>
      </c>
      <c r="C28" s="2" t="s">
        <v>49</v>
      </c>
      <c r="D28" s="2" t="s">
        <v>20</v>
      </c>
      <c r="E28" s="2">
        <v>355</v>
      </c>
      <c r="F28" s="2" t="s">
        <v>15</v>
      </c>
      <c r="G28" s="2" t="s">
        <v>15</v>
      </c>
      <c r="H28" s="2" t="s">
        <v>16</v>
      </c>
      <c r="I28" s="2" t="s">
        <v>15</v>
      </c>
      <c r="J28" s="2" t="s">
        <v>33</v>
      </c>
      <c r="K28" s="2" t="s">
        <v>65</v>
      </c>
      <c r="L28" s="2" t="s">
        <v>16</v>
      </c>
      <c r="N28" s="2" t="s">
        <v>17</v>
      </c>
      <c r="O28" s="2">
        <v>761</v>
      </c>
      <c r="P28" s="2" t="s">
        <v>16</v>
      </c>
      <c r="R28" s="2" t="s">
        <v>16</v>
      </c>
      <c r="T28" s="2">
        <v>10</v>
      </c>
      <c r="AA28" s="2">
        <f>SUM(U28:Z28) * 10</f>
        <v>0</v>
      </c>
      <c r="AB28" s="2">
        <v>100</v>
      </c>
    </row>
    <row r="29" spans="1:28" x14ac:dyDescent="0.25">
      <c r="A29" s="2" t="s">
        <v>86</v>
      </c>
      <c r="B29" s="2">
        <v>2019</v>
      </c>
      <c r="C29" s="2" t="s">
        <v>48</v>
      </c>
      <c r="D29" s="2" t="s">
        <v>20</v>
      </c>
      <c r="E29" s="2">
        <v>362</v>
      </c>
      <c r="F29" s="2" t="s">
        <v>15</v>
      </c>
      <c r="G29" s="2" t="s">
        <v>14</v>
      </c>
      <c r="H29" s="2" t="s">
        <v>16</v>
      </c>
      <c r="I29" s="2" t="s">
        <v>15</v>
      </c>
      <c r="J29" s="2" t="s">
        <v>33</v>
      </c>
      <c r="K29" s="2" t="s">
        <v>65</v>
      </c>
      <c r="L29" s="2" t="s">
        <v>16</v>
      </c>
      <c r="N29" s="2" t="s">
        <v>14</v>
      </c>
      <c r="O29" s="2">
        <v>761</v>
      </c>
      <c r="P29" s="2" t="s">
        <v>14</v>
      </c>
      <c r="Q29" s="2">
        <v>316</v>
      </c>
      <c r="R29" s="2" t="s">
        <v>14</v>
      </c>
      <c r="S29" s="2" t="s">
        <v>70</v>
      </c>
      <c r="T29" s="2">
        <v>10</v>
      </c>
      <c r="W29" s="2">
        <v>2</v>
      </c>
      <c r="AA29" s="2">
        <f>SUM(U29:Z29) * 10</f>
        <v>20</v>
      </c>
      <c r="AB29" s="2">
        <v>50</v>
      </c>
    </row>
    <row r="30" spans="1:28" x14ac:dyDescent="0.25">
      <c r="A30" s="2" t="s">
        <v>86</v>
      </c>
      <c r="B30" s="2">
        <v>2019</v>
      </c>
      <c r="C30" s="2" t="s">
        <v>47</v>
      </c>
      <c r="D30" s="2" t="s">
        <v>20</v>
      </c>
      <c r="E30" s="2">
        <v>366</v>
      </c>
      <c r="F30" s="2" t="s">
        <v>16</v>
      </c>
      <c r="G30" s="2" t="s">
        <v>17</v>
      </c>
      <c r="H30" s="2" t="s">
        <v>16</v>
      </c>
      <c r="I30" s="2" t="s">
        <v>15</v>
      </c>
      <c r="J30" s="2" t="s">
        <v>33</v>
      </c>
      <c r="K30" s="2" t="s">
        <v>65</v>
      </c>
      <c r="L30" s="2" t="s">
        <v>16</v>
      </c>
      <c r="N30" s="2" t="s">
        <v>15</v>
      </c>
      <c r="O30" s="2">
        <v>761</v>
      </c>
      <c r="P30" s="2" t="s">
        <v>17</v>
      </c>
      <c r="Q30" s="2">
        <v>316</v>
      </c>
      <c r="R30" s="2" t="s">
        <v>16</v>
      </c>
      <c r="T30" s="2">
        <v>10</v>
      </c>
      <c r="U30" s="2">
        <v>1</v>
      </c>
      <c r="W30" s="2">
        <v>4</v>
      </c>
      <c r="AA30" s="2">
        <f>SUM(U30:Z30) * 10</f>
        <v>50</v>
      </c>
      <c r="AB30" s="2">
        <v>1</v>
      </c>
    </row>
    <row r="31" spans="1:28" x14ac:dyDescent="0.25">
      <c r="A31" s="2" t="s">
        <v>86</v>
      </c>
      <c r="B31" s="2">
        <v>2019</v>
      </c>
      <c r="C31" s="2" t="s">
        <v>50</v>
      </c>
      <c r="D31" s="2" t="s">
        <v>62</v>
      </c>
      <c r="E31" s="2">
        <v>950</v>
      </c>
      <c r="F31" s="2" t="s">
        <v>16</v>
      </c>
      <c r="G31" s="2" t="s">
        <v>17</v>
      </c>
      <c r="H31" s="2" t="s">
        <v>16</v>
      </c>
      <c r="I31" s="2" t="s">
        <v>15</v>
      </c>
      <c r="J31" s="2" t="s">
        <v>17</v>
      </c>
      <c r="K31" s="2" t="s">
        <v>65</v>
      </c>
      <c r="L31" s="2" t="s">
        <v>16</v>
      </c>
      <c r="N31" s="2" t="s">
        <v>15</v>
      </c>
      <c r="O31" s="2">
        <v>761</v>
      </c>
      <c r="P31" s="2" t="s">
        <v>17</v>
      </c>
      <c r="Q31" s="2">
        <v>316</v>
      </c>
      <c r="R31" s="2" t="s">
        <v>16</v>
      </c>
      <c r="T31" s="2">
        <v>10</v>
      </c>
      <c r="W31" s="2">
        <v>2</v>
      </c>
      <c r="AA31" s="2">
        <f>SUM(U31:Z31) * 10</f>
        <v>20</v>
      </c>
      <c r="AB31" s="2">
        <v>100</v>
      </c>
    </row>
    <row r="32" spans="1:28" x14ac:dyDescent="0.25">
      <c r="A32" s="2" t="s">
        <v>90</v>
      </c>
      <c r="B32" s="2">
        <v>2019</v>
      </c>
      <c r="C32" s="2" t="s">
        <v>25</v>
      </c>
      <c r="D32" s="2" t="s">
        <v>20</v>
      </c>
      <c r="E32" s="2">
        <v>866</v>
      </c>
      <c r="F32" s="2" t="s">
        <v>16</v>
      </c>
      <c r="G32" s="2" t="s">
        <v>16</v>
      </c>
      <c r="H32" s="2" t="s">
        <v>16</v>
      </c>
      <c r="I32" s="2" t="s">
        <v>15</v>
      </c>
      <c r="J32" s="2" t="s">
        <v>14</v>
      </c>
      <c r="K32" s="2" t="s">
        <v>65</v>
      </c>
      <c r="L32" s="2" t="s">
        <v>16</v>
      </c>
      <c r="N32" s="2" t="s">
        <v>15</v>
      </c>
      <c r="O32" s="2">
        <v>531</v>
      </c>
      <c r="P32" s="2" t="s">
        <v>14</v>
      </c>
      <c r="Q32" s="2">
        <v>531</v>
      </c>
      <c r="R32" s="2" t="s">
        <v>16</v>
      </c>
      <c r="T32" s="2">
        <v>10</v>
      </c>
      <c r="V32" s="2">
        <v>2</v>
      </c>
      <c r="AA32" s="2">
        <f>SUM(U32:Z32) * 10</f>
        <v>20</v>
      </c>
    </row>
    <row r="33" spans="1:28" x14ac:dyDescent="0.25">
      <c r="A33" s="2" t="s">
        <v>90</v>
      </c>
      <c r="B33" s="2">
        <v>2019</v>
      </c>
      <c r="C33" s="2" t="s">
        <v>29</v>
      </c>
      <c r="D33" s="2" t="s">
        <v>62</v>
      </c>
      <c r="E33" s="2">
        <v>810</v>
      </c>
      <c r="F33" s="2" t="s">
        <v>16</v>
      </c>
      <c r="G33" s="2" t="s">
        <v>15</v>
      </c>
      <c r="H33" s="2" t="s">
        <v>16</v>
      </c>
      <c r="I33" s="2" t="s">
        <v>15</v>
      </c>
      <c r="J33" s="2" t="s">
        <v>15</v>
      </c>
      <c r="K33" s="2" t="s">
        <v>65</v>
      </c>
      <c r="L33" s="2" t="s">
        <v>16</v>
      </c>
      <c r="N33" s="2" t="s">
        <v>14</v>
      </c>
      <c r="O33" s="2">
        <v>531</v>
      </c>
      <c r="P33" s="2" t="s">
        <v>14</v>
      </c>
      <c r="Q33" s="2">
        <v>372</v>
      </c>
      <c r="R33" s="2" t="s">
        <v>16</v>
      </c>
      <c r="T33" s="2">
        <v>10</v>
      </c>
      <c r="U33" s="2">
        <v>1</v>
      </c>
      <c r="AA33" s="2">
        <f>SUM(U33:Z33) * 10</f>
        <v>10</v>
      </c>
    </row>
    <row r="34" spans="1:28" x14ac:dyDescent="0.25">
      <c r="A34" s="2" t="s">
        <v>90</v>
      </c>
      <c r="B34" s="2">
        <v>2019</v>
      </c>
      <c r="C34" s="2" t="s">
        <v>29</v>
      </c>
      <c r="D34" s="2" t="s">
        <v>62</v>
      </c>
      <c r="E34" s="2">
        <v>811</v>
      </c>
      <c r="F34" s="2" t="s">
        <v>15</v>
      </c>
      <c r="G34" s="2" t="s">
        <v>15</v>
      </c>
      <c r="H34" s="2" t="s">
        <v>16</v>
      </c>
      <c r="I34" s="2" t="s">
        <v>15</v>
      </c>
      <c r="J34" s="2" t="s">
        <v>15</v>
      </c>
      <c r="K34" s="2" t="s">
        <v>65</v>
      </c>
      <c r="L34" s="2" t="s">
        <v>16</v>
      </c>
      <c r="N34" s="2" t="s">
        <v>15</v>
      </c>
      <c r="O34" s="2">
        <v>740</v>
      </c>
      <c r="P34" s="2" t="s">
        <v>15</v>
      </c>
      <c r="Q34" s="2">
        <v>833</v>
      </c>
      <c r="R34" s="2" t="s">
        <v>16</v>
      </c>
      <c r="T34" s="2">
        <v>10</v>
      </c>
      <c r="U34" s="2">
        <v>1</v>
      </c>
      <c r="AA34" s="2">
        <f>SUM(U34:Z34) * 10</f>
        <v>10</v>
      </c>
    </row>
    <row r="35" spans="1:28" x14ac:dyDescent="0.25">
      <c r="A35" s="2" t="s">
        <v>90</v>
      </c>
      <c r="B35" s="2">
        <v>2019</v>
      </c>
      <c r="C35" s="2" t="s">
        <v>31</v>
      </c>
      <c r="D35" s="2" t="s">
        <v>62</v>
      </c>
      <c r="E35" s="2">
        <v>819</v>
      </c>
      <c r="F35" s="2" t="s">
        <v>15</v>
      </c>
      <c r="G35" s="2" t="s">
        <v>17</v>
      </c>
      <c r="H35" s="2" t="s">
        <v>16</v>
      </c>
      <c r="I35" s="2" t="s">
        <v>15</v>
      </c>
      <c r="J35" s="2" t="s">
        <v>14</v>
      </c>
      <c r="K35" s="2" t="s">
        <v>65</v>
      </c>
      <c r="L35" s="2" t="s">
        <v>16</v>
      </c>
      <c r="N35" s="2" t="s">
        <v>14</v>
      </c>
      <c r="O35" s="2">
        <v>761</v>
      </c>
      <c r="P35" s="2" t="s">
        <v>15</v>
      </c>
      <c r="Q35" s="2">
        <v>833</v>
      </c>
      <c r="R35" s="2" t="s">
        <v>16</v>
      </c>
      <c r="T35" s="2">
        <v>10</v>
      </c>
      <c r="U35" s="2">
        <v>1</v>
      </c>
      <c r="AA35" s="2">
        <f>SUM(U35:Z35) * 10</f>
        <v>10</v>
      </c>
    </row>
    <row r="36" spans="1:28" x14ac:dyDescent="0.25">
      <c r="A36" s="2" t="s">
        <v>86</v>
      </c>
      <c r="B36" s="2">
        <v>2019</v>
      </c>
      <c r="C36" s="2" t="s">
        <v>47</v>
      </c>
      <c r="D36" s="2" t="s">
        <v>62</v>
      </c>
      <c r="E36" s="2">
        <v>954</v>
      </c>
      <c r="F36" s="2" t="s">
        <v>15</v>
      </c>
      <c r="G36" s="2" t="s">
        <v>14</v>
      </c>
      <c r="H36" s="2" t="s">
        <v>15</v>
      </c>
      <c r="I36" s="2" t="s">
        <v>17</v>
      </c>
      <c r="J36" s="2" t="s">
        <v>33</v>
      </c>
      <c r="K36" s="2" t="s">
        <v>64</v>
      </c>
      <c r="L36" s="2" t="s">
        <v>16</v>
      </c>
      <c r="N36" s="2" t="s">
        <v>17</v>
      </c>
      <c r="O36" s="2">
        <v>531</v>
      </c>
      <c r="P36" s="2" t="s">
        <v>17</v>
      </c>
      <c r="Q36" s="2">
        <v>316</v>
      </c>
      <c r="R36" s="2" t="s">
        <v>15</v>
      </c>
      <c r="S36" s="2" t="s">
        <v>70</v>
      </c>
      <c r="T36" s="2">
        <v>10</v>
      </c>
      <c r="W36" s="2">
        <v>3</v>
      </c>
      <c r="AA36" s="2">
        <f>SUM(U36:Z36) * 10</f>
        <v>30</v>
      </c>
      <c r="AB36" s="2">
        <v>50</v>
      </c>
    </row>
    <row r="37" spans="1:28" x14ac:dyDescent="0.25">
      <c r="A37" s="2" t="s">
        <v>86</v>
      </c>
      <c r="B37" s="2">
        <v>2019</v>
      </c>
      <c r="C37" s="2" t="s">
        <v>48</v>
      </c>
      <c r="D37" s="2" t="s">
        <v>62</v>
      </c>
      <c r="E37" s="2">
        <v>958</v>
      </c>
      <c r="F37" s="2" t="s">
        <v>16</v>
      </c>
      <c r="G37" s="2" t="s">
        <v>14</v>
      </c>
      <c r="H37" s="2" t="s">
        <v>15</v>
      </c>
      <c r="I37" s="2" t="s">
        <v>17</v>
      </c>
      <c r="J37" s="2" t="s">
        <v>33</v>
      </c>
      <c r="K37" s="2" t="s">
        <v>65</v>
      </c>
      <c r="L37" s="2" t="s">
        <v>16</v>
      </c>
      <c r="N37" s="2" t="s">
        <v>15</v>
      </c>
      <c r="O37" s="2">
        <v>761</v>
      </c>
      <c r="P37" s="2" t="s">
        <v>17</v>
      </c>
      <c r="Q37" s="2">
        <v>318</v>
      </c>
      <c r="R37" s="2" t="s">
        <v>16</v>
      </c>
      <c r="T37" s="2">
        <v>10</v>
      </c>
      <c r="U37" s="2">
        <v>1</v>
      </c>
      <c r="W37" s="2">
        <v>3</v>
      </c>
      <c r="AA37" s="2">
        <f>SUM(U37:Z37) * 10</f>
        <v>40</v>
      </c>
      <c r="AB37" s="2">
        <v>50</v>
      </c>
    </row>
    <row r="38" spans="1:28" x14ac:dyDescent="0.25">
      <c r="A38" s="2" t="s">
        <v>86</v>
      </c>
      <c r="B38" s="2">
        <v>2019</v>
      </c>
      <c r="C38" s="2" t="s">
        <v>52</v>
      </c>
      <c r="D38" s="2" t="s">
        <v>62</v>
      </c>
      <c r="E38" s="2">
        <v>960</v>
      </c>
      <c r="F38" s="2" t="s">
        <v>16</v>
      </c>
      <c r="G38" s="2" t="s">
        <v>14</v>
      </c>
      <c r="H38" s="2" t="s">
        <v>15</v>
      </c>
      <c r="I38" s="2" t="s">
        <v>17</v>
      </c>
      <c r="J38" s="2" t="s">
        <v>33</v>
      </c>
      <c r="K38" s="2" t="s">
        <v>65</v>
      </c>
      <c r="L38" s="2" t="s">
        <v>16</v>
      </c>
      <c r="N38" s="2" t="s">
        <v>17</v>
      </c>
      <c r="O38" s="2">
        <v>761</v>
      </c>
      <c r="P38" s="2" t="s">
        <v>15</v>
      </c>
      <c r="Q38" s="2">
        <v>318</v>
      </c>
      <c r="R38" s="2" t="s">
        <v>15</v>
      </c>
      <c r="S38" s="2" t="s">
        <v>70</v>
      </c>
      <c r="T38" s="2">
        <v>10</v>
      </c>
      <c r="W38" s="2">
        <v>1</v>
      </c>
      <c r="AA38" s="2">
        <f>SUM(U38:Z38) * 10</f>
        <v>10</v>
      </c>
      <c r="AB38" s="2">
        <v>25</v>
      </c>
    </row>
    <row r="39" spans="1:28" x14ac:dyDescent="0.25">
      <c r="A39" s="2" t="s">
        <v>86</v>
      </c>
      <c r="B39" s="2">
        <v>2019</v>
      </c>
      <c r="C39" s="2" t="s">
        <v>49</v>
      </c>
      <c r="D39" s="2" t="s">
        <v>62</v>
      </c>
      <c r="E39" s="2">
        <v>962</v>
      </c>
      <c r="F39" s="2" t="s">
        <v>17</v>
      </c>
      <c r="G39" s="2" t="s">
        <v>14</v>
      </c>
      <c r="H39" s="2" t="s">
        <v>15</v>
      </c>
      <c r="I39" s="2" t="s">
        <v>17</v>
      </c>
      <c r="J39" s="2" t="s">
        <v>33</v>
      </c>
      <c r="K39" s="2" t="s">
        <v>65</v>
      </c>
      <c r="L39" s="2" t="s">
        <v>16</v>
      </c>
      <c r="N39" s="2" t="s">
        <v>14</v>
      </c>
      <c r="O39" s="2">
        <v>951</v>
      </c>
      <c r="P39" s="2" t="s">
        <v>16</v>
      </c>
      <c r="R39" s="2" t="s">
        <v>16</v>
      </c>
      <c r="T39" s="2">
        <v>10</v>
      </c>
      <c r="AA39" s="2">
        <f>SUM(U39:Z39) * 10</f>
        <v>0</v>
      </c>
      <c r="AB39" s="2">
        <v>10</v>
      </c>
    </row>
    <row r="40" spans="1:28" x14ac:dyDescent="0.25">
      <c r="A40" s="2" t="s">
        <v>87</v>
      </c>
      <c r="B40" s="2">
        <v>2019</v>
      </c>
      <c r="C40" s="2" t="s">
        <v>54</v>
      </c>
      <c r="D40" s="2" t="s">
        <v>61</v>
      </c>
      <c r="E40" s="2">
        <v>729</v>
      </c>
      <c r="F40" s="2" t="s">
        <v>14</v>
      </c>
      <c r="G40" s="2" t="s">
        <v>14</v>
      </c>
      <c r="H40" s="2" t="s">
        <v>15</v>
      </c>
      <c r="I40" s="2" t="s">
        <v>17</v>
      </c>
      <c r="J40" s="2" t="s">
        <v>17</v>
      </c>
      <c r="K40" s="2" t="s">
        <v>65</v>
      </c>
      <c r="L40" s="2" t="s">
        <v>16</v>
      </c>
      <c r="N40" s="2" t="s">
        <v>14</v>
      </c>
      <c r="O40" s="2">
        <v>746</v>
      </c>
      <c r="P40" s="2" t="s">
        <v>14</v>
      </c>
      <c r="Q40" s="2">
        <v>833</v>
      </c>
      <c r="R40" s="2" t="s">
        <v>16</v>
      </c>
      <c r="T40" s="2">
        <v>10</v>
      </c>
      <c r="U40" s="2">
        <v>3</v>
      </c>
      <c r="AA40" s="2">
        <f>SUM(U40:Z40) * 10</f>
        <v>30</v>
      </c>
      <c r="AB40" s="2">
        <v>1</v>
      </c>
    </row>
    <row r="41" spans="1:28" x14ac:dyDescent="0.25">
      <c r="A41" s="2" t="s">
        <v>87</v>
      </c>
      <c r="B41" s="2">
        <v>2019</v>
      </c>
      <c r="C41" s="2" t="s">
        <v>54</v>
      </c>
      <c r="D41" s="2" t="s">
        <v>61</v>
      </c>
      <c r="E41" s="2">
        <v>735</v>
      </c>
      <c r="F41" s="2" t="s">
        <v>15</v>
      </c>
      <c r="G41" s="2" t="s">
        <v>14</v>
      </c>
      <c r="H41" s="2" t="s">
        <v>15</v>
      </c>
      <c r="I41" s="2" t="s">
        <v>17</v>
      </c>
      <c r="J41" s="2" t="s">
        <v>14</v>
      </c>
      <c r="K41" s="2" t="s">
        <v>65</v>
      </c>
      <c r="L41" s="2" t="s">
        <v>16</v>
      </c>
      <c r="N41" s="2" t="s">
        <v>14</v>
      </c>
      <c r="O41" s="2">
        <v>746</v>
      </c>
      <c r="P41" s="2" t="s">
        <v>17</v>
      </c>
      <c r="Q41" s="2">
        <v>833</v>
      </c>
      <c r="R41" s="2" t="s">
        <v>15</v>
      </c>
      <c r="S41" s="2" t="s">
        <v>84</v>
      </c>
      <c r="T41" s="2">
        <v>10</v>
      </c>
      <c r="U41" s="2">
        <v>3</v>
      </c>
      <c r="AA41" s="2">
        <f>SUM(U41:Z41) * 10</f>
        <v>30</v>
      </c>
      <c r="AB41" s="2">
        <v>1</v>
      </c>
    </row>
    <row r="42" spans="1:28" x14ac:dyDescent="0.25">
      <c r="A42" s="2" t="s">
        <v>87</v>
      </c>
      <c r="B42" s="2">
        <v>2019</v>
      </c>
      <c r="C42" s="2" t="s">
        <v>54</v>
      </c>
      <c r="D42" s="2" t="s">
        <v>61</v>
      </c>
      <c r="E42" s="2">
        <v>738</v>
      </c>
      <c r="F42" s="2" t="s">
        <v>14</v>
      </c>
      <c r="G42" s="2" t="s">
        <v>17</v>
      </c>
      <c r="H42" s="2" t="s">
        <v>15</v>
      </c>
      <c r="I42" s="2" t="s">
        <v>17</v>
      </c>
      <c r="J42" s="2" t="s">
        <v>14</v>
      </c>
      <c r="K42" s="2" t="s">
        <v>65</v>
      </c>
      <c r="L42" s="2" t="s">
        <v>16</v>
      </c>
      <c r="N42" s="2" t="s">
        <v>14</v>
      </c>
      <c r="O42" s="2">
        <v>316</v>
      </c>
      <c r="P42" s="2" t="s">
        <v>17</v>
      </c>
      <c r="Q42" s="2">
        <v>833</v>
      </c>
      <c r="R42" s="2" t="s">
        <v>16</v>
      </c>
      <c r="T42" s="2">
        <v>10</v>
      </c>
      <c r="U42" s="2">
        <v>4</v>
      </c>
      <c r="Z42" s="1">
        <v>1</v>
      </c>
      <c r="AA42" s="2">
        <f>SUM(U42:Z42) * 10</f>
        <v>50</v>
      </c>
      <c r="AB42" s="2">
        <v>10</v>
      </c>
    </row>
    <row r="43" spans="1:28" x14ac:dyDescent="0.25">
      <c r="A43" s="2" t="s">
        <v>87</v>
      </c>
      <c r="B43" s="2">
        <v>2019</v>
      </c>
      <c r="C43" s="2" t="s">
        <v>57</v>
      </c>
      <c r="D43" s="2" t="s">
        <v>61</v>
      </c>
      <c r="E43" s="2">
        <v>741</v>
      </c>
      <c r="F43" s="2" t="s">
        <v>16</v>
      </c>
      <c r="G43" s="2" t="s">
        <v>14</v>
      </c>
      <c r="H43" s="2" t="s">
        <v>15</v>
      </c>
      <c r="I43" s="2" t="s">
        <v>17</v>
      </c>
      <c r="J43" s="2" t="s">
        <v>17</v>
      </c>
      <c r="K43" s="2" t="s">
        <v>65</v>
      </c>
      <c r="L43" s="2" t="s">
        <v>16</v>
      </c>
      <c r="N43" s="2" t="s">
        <v>15</v>
      </c>
      <c r="O43" s="2">
        <v>316</v>
      </c>
      <c r="P43" s="2" t="s">
        <v>33</v>
      </c>
      <c r="Q43" s="2">
        <v>833</v>
      </c>
      <c r="R43" s="2" t="s">
        <v>16</v>
      </c>
      <c r="T43" s="2">
        <v>10</v>
      </c>
      <c r="U43" s="2">
        <v>4</v>
      </c>
      <c r="AA43" s="2">
        <f>SUM(U43:Z43) * 10</f>
        <v>40</v>
      </c>
      <c r="AB43" s="2">
        <v>1</v>
      </c>
    </row>
    <row r="44" spans="1:28" x14ac:dyDescent="0.25">
      <c r="A44" s="2" t="s">
        <v>87</v>
      </c>
      <c r="B44" s="2">
        <v>2019</v>
      </c>
      <c r="C44" s="2" t="s">
        <v>57</v>
      </c>
      <c r="D44" s="2" t="s">
        <v>61</v>
      </c>
      <c r="E44" s="2">
        <v>743</v>
      </c>
      <c r="F44" s="2" t="s">
        <v>14</v>
      </c>
      <c r="G44" s="2" t="s">
        <v>17</v>
      </c>
      <c r="H44" s="2" t="s">
        <v>15</v>
      </c>
      <c r="I44" s="2" t="s">
        <v>17</v>
      </c>
      <c r="J44" s="2" t="s">
        <v>17</v>
      </c>
      <c r="K44" s="2" t="s">
        <v>65</v>
      </c>
      <c r="L44" s="2" t="s">
        <v>16</v>
      </c>
      <c r="N44" s="2" t="s">
        <v>15</v>
      </c>
      <c r="O44" s="2">
        <v>531</v>
      </c>
      <c r="P44" s="2" t="s">
        <v>14</v>
      </c>
      <c r="Q44" s="2">
        <v>833</v>
      </c>
      <c r="R44" s="2" t="s">
        <v>16</v>
      </c>
      <c r="T44" s="2">
        <v>10</v>
      </c>
      <c r="U44" s="2">
        <v>3</v>
      </c>
      <c r="Y44" s="1">
        <v>1</v>
      </c>
      <c r="AA44" s="2">
        <f>SUM(U44:Z44) * 10</f>
        <v>40</v>
      </c>
      <c r="AB44" s="2">
        <v>1</v>
      </c>
    </row>
    <row r="45" spans="1:28" x14ac:dyDescent="0.25">
      <c r="A45" s="2" t="s">
        <v>87</v>
      </c>
      <c r="B45" s="2">
        <v>2019</v>
      </c>
      <c r="C45" s="2" t="s">
        <v>57</v>
      </c>
      <c r="D45" s="2" t="s">
        <v>61</v>
      </c>
      <c r="E45" s="2">
        <v>744</v>
      </c>
      <c r="F45" s="2" t="s">
        <v>14</v>
      </c>
      <c r="G45" s="2" t="s">
        <v>17</v>
      </c>
      <c r="H45" s="2" t="s">
        <v>15</v>
      </c>
      <c r="I45" s="2" t="s">
        <v>17</v>
      </c>
      <c r="J45" s="2" t="s">
        <v>17</v>
      </c>
      <c r="K45" s="2" t="s">
        <v>65</v>
      </c>
      <c r="L45" s="2" t="s">
        <v>16</v>
      </c>
      <c r="N45" s="2" t="s">
        <v>15</v>
      </c>
      <c r="O45" s="2">
        <v>372</v>
      </c>
      <c r="P45" s="2" t="s">
        <v>15</v>
      </c>
      <c r="Q45" s="2">
        <v>833</v>
      </c>
      <c r="R45" s="2" t="s">
        <v>15</v>
      </c>
      <c r="S45" s="2" t="s">
        <v>70</v>
      </c>
      <c r="T45" s="2">
        <v>10</v>
      </c>
      <c r="U45" s="2">
        <v>3</v>
      </c>
      <c r="AA45" s="2">
        <f>SUM(U45:Z45) * 10</f>
        <v>30</v>
      </c>
      <c r="AB45" s="2">
        <v>1</v>
      </c>
    </row>
    <row r="46" spans="1:28" x14ac:dyDescent="0.25">
      <c r="A46" s="2" t="s">
        <v>88</v>
      </c>
      <c r="B46" s="2">
        <v>2019</v>
      </c>
      <c r="C46" s="2" t="s">
        <v>55</v>
      </c>
      <c r="D46" s="2" t="s">
        <v>61</v>
      </c>
      <c r="E46" s="2">
        <v>763</v>
      </c>
      <c r="F46" s="2" t="s">
        <v>16</v>
      </c>
      <c r="G46" s="2" t="s">
        <v>14</v>
      </c>
      <c r="H46" s="2" t="s">
        <v>15</v>
      </c>
      <c r="I46" s="2" t="s">
        <v>17</v>
      </c>
      <c r="J46" s="2" t="s">
        <v>14</v>
      </c>
      <c r="K46" s="2" t="s">
        <v>65</v>
      </c>
      <c r="L46" s="2" t="s">
        <v>16</v>
      </c>
      <c r="N46" s="2" t="s">
        <v>15</v>
      </c>
      <c r="O46" s="2">
        <v>743</v>
      </c>
      <c r="P46" s="2" t="s">
        <v>16</v>
      </c>
      <c r="R46" s="2" t="s">
        <v>16</v>
      </c>
      <c r="T46" s="2">
        <v>10</v>
      </c>
      <c r="U46" s="2">
        <v>3</v>
      </c>
      <c r="AA46" s="2">
        <f>SUM(U46:Z46) * 10</f>
        <v>30</v>
      </c>
      <c r="AB46" s="2">
        <v>1</v>
      </c>
    </row>
    <row r="47" spans="1:28" x14ac:dyDescent="0.25">
      <c r="A47" s="2" t="s">
        <v>88</v>
      </c>
      <c r="B47" s="2">
        <v>2019</v>
      </c>
      <c r="C47" s="2" t="s">
        <v>55</v>
      </c>
      <c r="D47" s="2" t="s">
        <v>61</v>
      </c>
      <c r="E47" s="2">
        <v>766</v>
      </c>
      <c r="F47" s="2" t="s">
        <v>17</v>
      </c>
      <c r="G47" s="2" t="s">
        <v>15</v>
      </c>
      <c r="H47" s="2" t="s">
        <v>15</v>
      </c>
      <c r="I47" s="2" t="s">
        <v>17</v>
      </c>
      <c r="J47" s="2" t="s">
        <v>17</v>
      </c>
      <c r="K47" s="2" t="s">
        <v>65</v>
      </c>
      <c r="L47" s="2" t="s">
        <v>16</v>
      </c>
      <c r="N47" s="2" t="s">
        <v>17</v>
      </c>
      <c r="O47" s="2">
        <v>743</v>
      </c>
      <c r="P47" s="2" t="s">
        <v>16</v>
      </c>
      <c r="R47" s="2" t="s">
        <v>16</v>
      </c>
      <c r="T47" s="2">
        <v>10</v>
      </c>
      <c r="U47" s="2">
        <v>1</v>
      </c>
      <c r="AA47" s="2">
        <f>SUM(U47:Z47) * 10</f>
        <v>10</v>
      </c>
      <c r="AB47" s="2">
        <v>1</v>
      </c>
    </row>
    <row r="48" spans="1:28" x14ac:dyDescent="0.25">
      <c r="A48" s="2" t="s">
        <v>88</v>
      </c>
      <c r="B48" s="2">
        <v>2019</v>
      </c>
      <c r="C48" s="2" t="s">
        <v>55</v>
      </c>
      <c r="D48" s="2" t="s">
        <v>61</v>
      </c>
      <c r="E48" s="2">
        <v>771</v>
      </c>
      <c r="F48" s="2" t="s">
        <v>17</v>
      </c>
      <c r="G48" s="2" t="s">
        <v>17</v>
      </c>
      <c r="H48" s="2" t="s">
        <v>15</v>
      </c>
      <c r="I48" s="2" t="s">
        <v>17</v>
      </c>
      <c r="J48" s="2" t="s">
        <v>17</v>
      </c>
      <c r="K48" s="2" t="s">
        <v>65</v>
      </c>
      <c r="L48" s="2" t="s">
        <v>16</v>
      </c>
      <c r="N48" s="2" t="s">
        <v>14</v>
      </c>
      <c r="O48" s="2">
        <v>129</v>
      </c>
      <c r="P48" s="2" t="s">
        <v>15</v>
      </c>
      <c r="Q48" s="2">
        <v>833</v>
      </c>
      <c r="R48" s="2" t="s">
        <v>15</v>
      </c>
      <c r="S48" s="2" t="s">
        <v>70</v>
      </c>
      <c r="T48" s="2">
        <v>10</v>
      </c>
      <c r="U48" s="2">
        <v>2</v>
      </c>
      <c r="AA48" s="2">
        <f>SUM(U48:Z48) * 10</f>
        <v>20</v>
      </c>
      <c r="AB48" s="2">
        <v>10</v>
      </c>
    </row>
    <row r="49" spans="1:28" x14ac:dyDescent="0.25">
      <c r="A49" s="2" t="s">
        <v>88</v>
      </c>
      <c r="B49" s="2">
        <v>2019</v>
      </c>
      <c r="C49" s="2" t="s">
        <v>55</v>
      </c>
      <c r="D49" s="2" t="s">
        <v>61</v>
      </c>
      <c r="E49" s="2">
        <v>772</v>
      </c>
      <c r="F49" s="2" t="s">
        <v>17</v>
      </c>
      <c r="G49" s="2" t="s">
        <v>17</v>
      </c>
      <c r="H49" s="2" t="s">
        <v>15</v>
      </c>
      <c r="I49" s="2" t="s">
        <v>17</v>
      </c>
      <c r="J49" s="2" t="s">
        <v>15</v>
      </c>
      <c r="K49" s="2" t="s">
        <v>65</v>
      </c>
      <c r="L49" s="2" t="s">
        <v>16</v>
      </c>
      <c r="N49" s="2" t="s">
        <v>14</v>
      </c>
      <c r="O49" s="2">
        <v>833</v>
      </c>
      <c r="P49" s="2" t="s">
        <v>17</v>
      </c>
      <c r="Q49" s="2">
        <v>833</v>
      </c>
      <c r="R49" s="2" t="s">
        <v>16</v>
      </c>
      <c r="T49" s="2">
        <v>10</v>
      </c>
      <c r="U49" s="2">
        <v>1</v>
      </c>
      <c r="AA49" s="2">
        <f>SUM(U49:Z49) * 10</f>
        <v>10</v>
      </c>
      <c r="AB49" s="2">
        <v>25</v>
      </c>
    </row>
    <row r="50" spans="1:28" x14ac:dyDescent="0.25">
      <c r="A50" s="2" t="s">
        <v>89</v>
      </c>
      <c r="B50" s="2">
        <v>2019</v>
      </c>
      <c r="C50" s="2" t="s">
        <v>43</v>
      </c>
      <c r="D50" s="2" t="s">
        <v>61</v>
      </c>
      <c r="E50" s="2">
        <v>392</v>
      </c>
      <c r="F50" s="2" t="s">
        <v>15</v>
      </c>
      <c r="G50" s="2" t="s">
        <v>15</v>
      </c>
      <c r="H50" s="2" t="s">
        <v>15</v>
      </c>
      <c r="I50" s="2" t="s">
        <v>17</v>
      </c>
      <c r="J50" s="2" t="s">
        <v>17</v>
      </c>
      <c r="K50" s="2" t="s">
        <v>65</v>
      </c>
      <c r="L50" s="2" t="s">
        <v>15</v>
      </c>
      <c r="M50" s="2" t="s">
        <v>69</v>
      </c>
      <c r="N50" s="2" t="s">
        <v>15</v>
      </c>
      <c r="O50" s="2">
        <v>743</v>
      </c>
      <c r="P50" s="2" t="s">
        <v>15</v>
      </c>
      <c r="Q50" s="2">
        <v>372</v>
      </c>
      <c r="R50" s="2" t="s">
        <v>16</v>
      </c>
      <c r="T50" s="2">
        <v>10</v>
      </c>
      <c r="W50" s="2">
        <v>2</v>
      </c>
      <c r="X50" s="2">
        <v>1</v>
      </c>
      <c r="AA50" s="2">
        <f>SUM(U50:Z50) * 10</f>
        <v>30</v>
      </c>
      <c r="AB50" s="2">
        <v>10</v>
      </c>
    </row>
    <row r="51" spans="1:28" x14ac:dyDescent="0.25">
      <c r="A51" s="2" t="s">
        <v>89</v>
      </c>
      <c r="B51" s="2">
        <v>2019</v>
      </c>
      <c r="C51" s="2" t="s">
        <v>46</v>
      </c>
      <c r="D51" s="2" t="s">
        <v>61</v>
      </c>
      <c r="E51" s="2">
        <v>701</v>
      </c>
      <c r="F51" s="2" t="s">
        <v>16</v>
      </c>
      <c r="G51" s="2" t="s">
        <v>17</v>
      </c>
      <c r="H51" s="2" t="s">
        <v>15</v>
      </c>
      <c r="I51" s="2" t="s">
        <v>17</v>
      </c>
      <c r="J51" s="2" t="s">
        <v>33</v>
      </c>
      <c r="K51" s="2" t="s">
        <v>64</v>
      </c>
      <c r="L51" s="2" t="s">
        <v>15</v>
      </c>
      <c r="N51" s="2" t="s">
        <v>15</v>
      </c>
      <c r="O51" s="2">
        <v>531</v>
      </c>
      <c r="P51" s="2" t="s">
        <v>33</v>
      </c>
      <c r="Q51" s="2">
        <v>318</v>
      </c>
      <c r="R51" s="2" t="s">
        <v>16</v>
      </c>
      <c r="T51" s="2">
        <v>10</v>
      </c>
      <c r="V51" s="2">
        <v>3</v>
      </c>
      <c r="W51" s="2">
        <v>5</v>
      </c>
      <c r="AA51" s="2">
        <f>SUM(U51:Z51) * 10</f>
        <v>80</v>
      </c>
      <c r="AB51" s="2">
        <v>1</v>
      </c>
    </row>
    <row r="52" spans="1:28" x14ac:dyDescent="0.25">
      <c r="A52" s="2" t="s">
        <v>89</v>
      </c>
      <c r="B52" s="2">
        <v>2019</v>
      </c>
      <c r="C52" s="2" t="s">
        <v>45</v>
      </c>
      <c r="D52" s="2" t="s">
        <v>61</v>
      </c>
      <c r="E52" s="2">
        <v>706</v>
      </c>
      <c r="F52" s="2" t="s">
        <v>15</v>
      </c>
      <c r="G52" s="2" t="s">
        <v>17</v>
      </c>
      <c r="H52" s="2" t="s">
        <v>15</v>
      </c>
      <c r="I52" s="2" t="s">
        <v>17</v>
      </c>
      <c r="J52" s="2" t="s">
        <v>33</v>
      </c>
      <c r="K52" s="2" t="s">
        <v>65</v>
      </c>
      <c r="L52" s="2" t="s">
        <v>16</v>
      </c>
      <c r="N52" s="2" t="s">
        <v>15</v>
      </c>
      <c r="O52" s="2" t="s">
        <v>64</v>
      </c>
      <c r="P52" s="2" t="s">
        <v>15</v>
      </c>
      <c r="Q52" s="2">
        <v>318</v>
      </c>
      <c r="R52" s="2" t="s">
        <v>15</v>
      </c>
      <c r="S52" s="2" t="s">
        <v>70</v>
      </c>
      <c r="T52" s="2">
        <v>10</v>
      </c>
      <c r="W52" s="2">
        <v>2</v>
      </c>
      <c r="AA52" s="2">
        <f>SUM(U52:Z52) * 10</f>
        <v>20</v>
      </c>
      <c r="AB52" s="2">
        <v>10</v>
      </c>
    </row>
    <row r="53" spans="1:28" x14ac:dyDescent="0.25">
      <c r="A53" s="2" t="s">
        <v>90</v>
      </c>
      <c r="B53" s="2">
        <v>2019</v>
      </c>
      <c r="C53" s="2" t="s">
        <v>22</v>
      </c>
      <c r="D53" s="2" t="s">
        <v>20</v>
      </c>
      <c r="E53" s="2">
        <v>844</v>
      </c>
      <c r="F53" s="2" t="s">
        <v>14</v>
      </c>
      <c r="G53" s="2" t="s">
        <v>17</v>
      </c>
      <c r="H53" s="2" t="s">
        <v>15</v>
      </c>
      <c r="I53" s="2" t="s">
        <v>17</v>
      </c>
      <c r="J53" s="2" t="s">
        <v>33</v>
      </c>
      <c r="K53" s="2" t="s">
        <v>65</v>
      </c>
      <c r="L53" s="2" t="s">
        <v>16</v>
      </c>
      <c r="N53" s="2" t="s">
        <v>15</v>
      </c>
      <c r="O53" s="2" t="s">
        <v>64</v>
      </c>
      <c r="P53" s="2" t="s">
        <v>16</v>
      </c>
      <c r="R53" s="2" t="s">
        <v>16</v>
      </c>
      <c r="T53" s="2">
        <v>10</v>
      </c>
      <c r="AA53" s="2">
        <f>SUM(U53:Z53) * 10</f>
        <v>0</v>
      </c>
    </row>
    <row r="54" spans="1:28" x14ac:dyDescent="0.25">
      <c r="A54" s="2" t="s">
        <v>90</v>
      </c>
      <c r="B54" s="2">
        <v>2019</v>
      </c>
      <c r="C54" s="2" t="s">
        <v>19</v>
      </c>
      <c r="D54" s="2" t="s">
        <v>20</v>
      </c>
      <c r="E54" s="2">
        <v>847</v>
      </c>
      <c r="F54" s="2" t="s">
        <v>17</v>
      </c>
      <c r="G54" s="2" t="s">
        <v>17</v>
      </c>
      <c r="H54" s="2" t="s">
        <v>15</v>
      </c>
      <c r="I54" s="2" t="s">
        <v>17</v>
      </c>
      <c r="J54" s="2" t="s">
        <v>17</v>
      </c>
      <c r="K54" s="2" t="s">
        <v>65</v>
      </c>
      <c r="L54" s="2" t="s">
        <v>16</v>
      </c>
      <c r="N54" s="2" t="s">
        <v>17</v>
      </c>
      <c r="O54" s="2">
        <v>761</v>
      </c>
      <c r="P54" s="2" t="s">
        <v>16</v>
      </c>
      <c r="R54" s="2" t="s">
        <v>14</v>
      </c>
      <c r="S54" s="2" t="s">
        <v>85</v>
      </c>
      <c r="T54" s="2">
        <v>10</v>
      </c>
      <c r="AA54" s="2">
        <f>SUM(U54:Z54) * 10</f>
        <v>0</v>
      </c>
    </row>
    <row r="55" spans="1:28" x14ac:dyDescent="0.25">
      <c r="A55" s="2" t="s">
        <v>90</v>
      </c>
      <c r="B55" s="2">
        <v>2019</v>
      </c>
      <c r="C55" s="2" t="s">
        <v>23</v>
      </c>
      <c r="D55" s="2" t="s">
        <v>20</v>
      </c>
      <c r="E55" s="2">
        <v>854</v>
      </c>
      <c r="F55" s="2" t="s">
        <v>16</v>
      </c>
      <c r="G55" s="2" t="s">
        <v>15</v>
      </c>
      <c r="H55" s="2" t="s">
        <v>15</v>
      </c>
      <c r="I55" s="2" t="s">
        <v>17</v>
      </c>
      <c r="J55" s="2" t="s">
        <v>17</v>
      </c>
      <c r="K55" s="2" t="s">
        <v>65</v>
      </c>
      <c r="L55" s="2" t="s">
        <v>16</v>
      </c>
      <c r="N55" s="2" t="s">
        <v>15</v>
      </c>
      <c r="O55" s="2">
        <v>761</v>
      </c>
      <c r="P55" s="2" t="s">
        <v>16</v>
      </c>
      <c r="R55" s="2" t="s">
        <v>17</v>
      </c>
      <c r="S55" s="2" t="s">
        <v>85</v>
      </c>
      <c r="T55" s="2">
        <v>10</v>
      </c>
      <c r="AA55" s="2">
        <f>SUM(U55:Z55) * 10</f>
        <v>0</v>
      </c>
    </row>
    <row r="56" spans="1:28" x14ac:dyDescent="0.25">
      <c r="A56" s="2" t="s">
        <v>90</v>
      </c>
      <c r="B56" s="2">
        <v>2019</v>
      </c>
      <c r="C56" s="2" t="s">
        <v>32</v>
      </c>
      <c r="D56" s="2" t="s">
        <v>20</v>
      </c>
      <c r="E56" s="2">
        <v>860</v>
      </c>
      <c r="F56" s="2" t="s">
        <v>17</v>
      </c>
      <c r="G56" s="2" t="s">
        <v>14</v>
      </c>
      <c r="H56" s="2" t="s">
        <v>15</v>
      </c>
      <c r="I56" s="2" t="s">
        <v>17</v>
      </c>
      <c r="J56" s="2" t="s">
        <v>14</v>
      </c>
      <c r="K56" s="2" t="s">
        <v>65</v>
      </c>
      <c r="L56" s="2" t="s">
        <v>16</v>
      </c>
      <c r="N56" s="2" t="s">
        <v>15</v>
      </c>
      <c r="O56" s="2">
        <v>999</v>
      </c>
      <c r="P56" s="2" t="s">
        <v>15</v>
      </c>
      <c r="Q56" s="2">
        <v>318</v>
      </c>
      <c r="R56" s="2" t="s">
        <v>16</v>
      </c>
      <c r="T56" s="2">
        <v>10</v>
      </c>
      <c r="W56" s="2">
        <v>1</v>
      </c>
      <c r="AA56" s="2">
        <f>SUM(U56:Z56) * 10</f>
        <v>10</v>
      </c>
    </row>
    <row r="57" spans="1:28" x14ac:dyDescent="0.25">
      <c r="A57" s="2" t="s">
        <v>90</v>
      </c>
      <c r="B57" s="2">
        <v>2019</v>
      </c>
      <c r="C57" s="2" t="s">
        <v>25</v>
      </c>
      <c r="D57" s="2" t="s">
        <v>20</v>
      </c>
      <c r="E57" s="2">
        <v>865</v>
      </c>
      <c r="F57" s="2" t="s">
        <v>15</v>
      </c>
      <c r="G57" s="2" t="s">
        <v>15</v>
      </c>
      <c r="H57" s="2" t="s">
        <v>15</v>
      </c>
      <c r="I57" s="2" t="s">
        <v>17</v>
      </c>
      <c r="J57" s="2" t="s">
        <v>33</v>
      </c>
      <c r="K57" s="2" t="s">
        <v>65</v>
      </c>
      <c r="L57" s="2" t="s">
        <v>16</v>
      </c>
      <c r="N57" s="2" t="s">
        <v>15</v>
      </c>
      <c r="O57" s="2">
        <v>761</v>
      </c>
      <c r="P57" s="2" t="s">
        <v>16</v>
      </c>
      <c r="R57" s="2" t="s">
        <v>14</v>
      </c>
      <c r="S57" s="2" t="s">
        <v>85</v>
      </c>
      <c r="T57" s="2">
        <v>10</v>
      </c>
      <c r="AA57" s="2">
        <f>SUM(U57:Z57) * 10</f>
        <v>0</v>
      </c>
    </row>
    <row r="58" spans="1:28" x14ac:dyDescent="0.25">
      <c r="A58" s="2" t="s">
        <v>90</v>
      </c>
      <c r="B58" s="2">
        <v>2019</v>
      </c>
      <c r="C58" s="2" t="s">
        <v>21</v>
      </c>
      <c r="D58" s="2" t="s">
        <v>20</v>
      </c>
      <c r="E58" s="2">
        <v>873</v>
      </c>
      <c r="F58" s="2" t="s">
        <v>33</v>
      </c>
      <c r="G58" s="2" t="s">
        <v>15</v>
      </c>
      <c r="H58" s="2" t="s">
        <v>15</v>
      </c>
      <c r="I58" s="2" t="s">
        <v>17</v>
      </c>
      <c r="J58" s="2" t="s">
        <v>33</v>
      </c>
      <c r="K58" s="2" t="s">
        <v>65</v>
      </c>
      <c r="L58" s="2" t="s">
        <v>16</v>
      </c>
      <c r="N58" s="2" t="s">
        <v>16</v>
      </c>
      <c r="P58" s="2" t="s">
        <v>15</v>
      </c>
      <c r="Q58" s="2">
        <v>318</v>
      </c>
      <c r="R58" s="2" t="s">
        <v>16</v>
      </c>
      <c r="T58" s="2">
        <v>10</v>
      </c>
      <c r="W58" s="2">
        <v>1</v>
      </c>
      <c r="AA58" s="2">
        <f>SUM(U58:Z58) * 10</f>
        <v>10</v>
      </c>
    </row>
    <row r="59" spans="1:28" x14ac:dyDescent="0.25">
      <c r="A59" s="2" t="s">
        <v>90</v>
      </c>
      <c r="B59" s="2">
        <v>2019</v>
      </c>
      <c r="C59" s="2" t="s">
        <v>28</v>
      </c>
      <c r="D59" s="2" t="s">
        <v>62</v>
      </c>
      <c r="E59" s="2">
        <v>802</v>
      </c>
      <c r="F59" s="2" t="s">
        <v>16</v>
      </c>
      <c r="G59" s="2" t="s">
        <v>17</v>
      </c>
      <c r="H59" s="2" t="s">
        <v>15</v>
      </c>
      <c r="I59" s="2" t="s">
        <v>17</v>
      </c>
      <c r="J59" s="2" t="s">
        <v>17</v>
      </c>
      <c r="K59" s="2" t="s">
        <v>65</v>
      </c>
      <c r="L59" s="2" t="s">
        <v>16</v>
      </c>
      <c r="N59" s="2" t="s">
        <v>14</v>
      </c>
      <c r="O59" s="2">
        <v>740</v>
      </c>
      <c r="P59" s="2" t="s">
        <v>16</v>
      </c>
      <c r="R59" s="2" t="s">
        <v>16</v>
      </c>
      <c r="T59" s="2">
        <v>10</v>
      </c>
      <c r="AA59" s="2">
        <f>SUM(U59:Z59) * 10</f>
        <v>0</v>
      </c>
    </row>
    <row r="60" spans="1:28" x14ac:dyDescent="0.25">
      <c r="A60" s="2" t="s">
        <v>90</v>
      </c>
      <c r="B60" s="2">
        <v>2019</v>
      </c>
      <c r="C60" s="2" t="s">
        <v>29</v>
      </c>
      <c r="D60" s="2" t="s">
        <v>62</v>
      </c>
      <c r="E60" s="2">
        <v>809</v>
      </c>
      <c r="F60" s="2" t="s">
        <v>15</v>
      </c>
      <c r="G60" s="2" t="s">
        <v>15</v>
      </c>
      <c r="H60" s="2" t="s">
        <v>15</v>
      </c>
      <c r="I60" s="2" t="s">
        <v>17</v>
      </c>
      <c r="J60" s="2" t="s">
        <v>17</v>
      </c>
      <c r="K60" s="2" t="s">
        <v>35</v>
      </c>
      <c r="L60" s="2" t="s">
        <v>15</v>
      </c>
      <c r="M60" s="2" t="s">
        <v>69</v>
      </c>
      <c r="N60" s="2" t="s">
        <v>14</v>
      </c>
      <c r="O60" s="2">
        <v>761</v>
      </c>
      <c r="P60" s="2" t="s">
        <v>15</v>
      </c>
      <c r="Q60" s="2">
        <v>318</v>
      </c>
      <c r="R60" s="2" t="s">
        <v>16</v>
      </c>
      <c r="T60" s="2">
        <v>10</v>
      </c>
      <c r="W60" s="2">
        <v>2</v>
      </c>
      <c r="AA60" s="2">
        <f>SUM(U60:Z60) * 10</f>
        <v>20</v>
      </c>
    </row>
    <row r="61" spans="1:28" x14ac:dyDescent="0.25">
      <c r="A61" s="2" t="s">
        <v>90</v>
      </c>
      <c r="B61" s="2">
        <v>2019</v>
      </c>
      <c r="C61" s="2" t="s">
        <v>30</v>
      </c>
      <c r="D61" s="2" t="s">
        <v>62</v>
      </c>
      <c r="E61" s="2">
        <v>825</v>
      </c>
      <c r="F61" s="2" t="s">
        <v>17</v>
      </c>
      <c r="G61" s="2" t="s">
        <v>14</v>
      </c>
      <c r="H61" s="2" t="s">
        <v>15</v>
      </c>
      <c r="I61" s="2" t="s">
        <v>17</v>
      </c>
      <c r="J61" s="2" t="s">
        <v>17</v>
      </c>
      <c r="K61" s="2" t="s">
        <v>65</v>
      </c>
      <c r="L61" s="2" t="s">
        <v>15</v>
      </c>
      <c r="N61" s="2" t="s">
        <v>17</v>
      </c>
      <c r="O61" s="2">
        <v>761</v>
      </c>
      <c r="P61" s="2" t="s">
        <v>16</v>
      </c>
      <c r="R61" s="2" t="s">
        <v>16</v>
      </c>
      <c r="T61" s="2">
        <v>10</v>
      </c>
      <c r="U61" s="2">
        <v>1</v>
      </c>
      <c r="AA61" s="2">
        <f>SUM(U61:Z61) * 10</f>
        <v>10</v>
      </c>
    </row>
    <row r="62" spans="1:28" x14ac:dyDescent="0.25">
      <c r="A62" s="2" t="s">
        <v>91</v>
      </c>
      <c r="B62" s="2">
        <v>2019</v>
      </c>
      <c r="C62" s="2" t="s">
        <v>41</v>
      </c>
      <c r="D62" s="2" t="s">
        <v>20</v>
      </c>
      <c r="E62" s="2">
        <v>340</v>
      </c>
      <c r="F62" s="2" t="s">
        <v>15</v>
      </c>
      <c r="G62" s="2" t="s">
        <v>17</v>
      </c>
      <c r="H62" s="2" t="s">
        <v>15</v>
      </c>
      <c r="I62" s="2" t="s">
        <v>17</v>
      </c>
      <c r="J62" s="2" t="s">
        <v>17</v>
      </c>
      <c r="K62" s="2" t="s">
        <v>65</v>
      </c>
      <c r="L62" s="2" t="s">
        <v>16</v>
      </c>
      <c r="N62" s="2" t="s">
        <v>14</v>
      </c>
      <c r="O62" s="2">
        <v>761</v>
      </c>
      <c r="P62" s="2" t="s">
        <v>14</v>
      </c>
      <c r="Q62" s="2">
        <v>318</v>
      </c>
      <c r="R62" s="2" t="s">
        <v>15</v>
      </c>
      <c r="S62" s="2" t="s">
        <v>70</v>
      </c>
      <c r="T62" s="2">
        <v>10</v>
      </c>
      <c r="W62" s="2">
        <v>1</v>
      </c>
      <c r="Z62" s="1">
        <v>1</v>
      </c>
      <c r="AA62" s="2">
        <f>SUM(U62:Z62) * 10</f>
        <v>20</v>
      </c>
      <c r="AB62" s="4">
        <v>41</v>
      </c>
    </row>
    <row r="63" spans="1:28" x14ac:dyDescent="0.25">
      <c r="A63" s="2" t="s">
        <v>91</v>
      </c>
      <c r="B63" s="2">
        <v>2019</v>
      </c>
      <c r="C63" s="2" t="s">
        <v>26</v>
      </c>
      <c r="D63" s="2" t="s">
        <v>20</v>
      </c>
      <c r="E63" s="2">
        <v>346</v>
      </c>
      <c r="F63" s="2" t="s">
        <v>17</v>
      </c>
      <c r="G63" s="2" t="s">
        <v>17</v>
      </c>
      <c r="H63" s="2" t="s">
        <v>15</v>
      </c>
      <c r="I63" s="2" t="s">
        <v>17</v>
      </c>
      <c r="J63" s="2" t="s">
        <v>14</v>
      </c>
      <c r="K63" s="2" t="s">
        <v>65</v>
      </c>
      <c r="L63" s="2" t="s">
        <v>16</v>
      </c>
      <c r="N63" s="2" t="s">
        <v>14</v>
      </c>
      <c r="O63" s="2">
        <v>740</v>
      </c>
      <c r="P63" s="2" t="s">
        <v>16</v>
      </c>
      <c r="R63" s="2" t="s">
        <v>16</v>
      </c>
      <c r="T63" s="2">
        <v>10</v>
      </c>
      <c r="AA63" s="2">
        <f>SUM(U63:Z63) * 10</f>
        <v>0</v>
      </c>
      <c r="AB63" s="4">
        <v>12</v>
      </c>
    </row>
    <row r="64" spans="1:28" x14ac:dyDescent="0.25">
      <c r="A64" s="2" t="s">
        <v>92</v>
      </c>
      <c r="B64" s="2">
        <v>2019</v>
      </c>
      <c r="C64" s="2" t="s">
        <v>43</v>
      </c>
      <c r="D64" s="2" t="s">
        <v>20</v>
      </c>
      <c r="E64" s="2">
        <v>370</v>
      </c>
      <c r="F64" s="2" t="s">
        <v>14</v>
      </c>
      <c r="G64" s="2" t="s">
        <v>15</v>
      </c>
      <c r="H64" s="2" t="s">
        <v>15</v>
      </c>
      <c r="I64" s="2" t="s">
        <v>17</v>
      </c>
      <c r="J64" s="2" t="s">
        <v>17</v>
      </c>
      <c r="K64" s="2" t="s">
        <v>65</v>
      </c>
      <c r="L64" s="2" t="s">
        <v>15</v>
      </c>
      <c r="M64" s="2" t="s">
        <v>69</v>
      </c>
      <c r="N64" s="2" t="s">
        <v>33</v>
      </c>
      <c r="O64" s="2">
        <v>743</v>
      </c>
      <c r="P64" s="2" t="s">
        <v>14</v>
      </c>
      <c r="Q64" s="2">
        <v>316</v>
      </c>
      <c r="R64" s="2" t="s">
        <v>15</v>
      </c>
      <c r="S64" s="2" t="s">
        <v>70</v>
      </c>
      <c r="T64" s="2">
        <v>10</v>
      </c>
      <c r="W64" s="2">
        <v>3</v>
      </c>
      <c r="AA64" s="2">
        <f>SUM(U64:Z64) * 10</f>
        <v>30</v>
      </c>
      <c r="AB64" s="2">
        <v>10</v>
      </c>
    </row>
    <row r="65" spans="1:28" x14ac:dyDescent="0.25">
      <c r="A65" s="2" t="s">
        <v>92</v>
      </c>
      <c r="B65" s="2">
        <v>2019</v>
      </c>
      <c r="C65" s="2" t="s">
        <v>43</v>
      </c>
      <c r="D65" s="2" t="s">
        <v>20</v>
      </c>
      <c r="E65" s="2">
        <v>372</v>
      </c>
      <c r="F65" s="2" t="s">
        <v>17</v>
      </c>
      <c r="G65" s="2" t="s">
        <v>17</v>
      </c>
      <c r="H65" s="2" t="s">
        <v>15</v>
      </c>
      <c r="I65" s="2" t="s">
        <v>17</v>
      </c>
      <c r="J65" s="2" t="s">
        <v>17</v>
      </c>
      <c r="K65" s="2" t="s">
        <v>65</v>
      </c>
      <c r="L65" s="2" t="s">
        <v>16</v>
      </c>
      <c r="N65" s="2" t="s">
        <v>17</v>
      </c>
      <c r="O65" s="2">
        <v>761</v>
      </c>
      <c r="P65" s="2" t="s">
        <v>14</v>
      </c>
      <c r="Q65" s="2">
        <v>531</v>
      </c>
      <c r="R65" s="2" t="s">
        <v>14</v>
      </c>
      <c r="S65" s="2" t="s">
        <v>70</v>
      </c>
      <c r="T65" s="2">
        <v>10</v>
      </c>
      <c r="V65" s="2">
        <v>2</v>
      </c>
      <c r="AA65" s="2">
        <f>SUM(U65:Z65) * 10</f>
        <v>20</v>
      </c>
      <c r="AB65" s="2">
        <v>10</v>
      </c>
    </row>
    <row r="66" spans="1:28" x14ac:dyDescent="0.25">
      <c r="A66" s="2" t="s">
        <v>92</v>
      </c>
      <c r="B66" s="2">
        <v>2019</v>
      </c>
      <c r="C66" s="2" t="s">
        <v>59</v>
      </c>
      <c r="D66" s="2" t="s">
        <v>62</v>
      </c>
      <c r="E66" s="2">
        <v>972</v>
      </c>
      <c r="F66" s="2" t="s">
        <v>15</v>
      </c>
      <c r="G66" s="2" t="s">
        <v>14</v>
      </c>
      <c r="H66" s="2" t="s">
        <v>15</v>
      </c>
      <c r="I66" s="2" t="s">
        <v>17</v>
      </c>
      <c r="J66" s="2" t="s">
        <v>33</v>
      </c>
      <c r="K66" s="2" t="s">
        <v>65</v>
      </c>
      <c r="L66" s="2" t="s">
        <v>16</v>
      </c>
      <c r="N66" s="2" t="s">
        <v>17</v>
      </c>
      <c r="O66" s="2">
        <v>761</v>
      </c>
      <c r="P66" s="2" t="s">
        <v>15</v>
      </c>
      <c r="Q66" s="2">
        <v>318</v>
      </c>
      <c r="R66" s="2" t="s">
        <v>15</v>
      </c>
      <c r="S66" s="2" t="s">
        <v>70</v>
      </c>
      <c r="T66" s="2">
        <v>10</v>
      </c>
      <c r="AA66" s="2">
        <f>SUM(U66:Z66) * 10</f>
        <v>0</v>
      </c>
      <c r="AB66" s="2">
        <v>10</v>
      </c>
    </row>
    <row r="67" spans="1:28" x14ac:dyDescent="0.25">
      <c r="A67" s="2" t="s">
        <v>92</v>
      </c>
      <c r="B67" s="2">
        <v>2019</v>
      </c>
      <c r="C67" s="2" t="s">
        <v>53</v>
      </c>
      <c r="D67" s="2" t="s">
        <v>62</v>
      </c>
      <c r="E67" s="2">
        <v>975</v>
      </c>
      <c r="F67" s="2" t="s">
        <v>17</v>
      </c>
      <c r="G67" s="2" t="s">
        <v>14</v>
      </c>
      <c r="H67" s="2" t="s">
        <v>15</v>
      </c>
      <c r="I67" s="2" t="s">
        <v>17</v>
      </c>
      <c r="J67" s="2" t="s">
        <v>14</v>
      </c>
      <c r="K67" s="2" t="s">
        <v>65</v>
      </c>
      <c r="L67" s="2" t="s">
        <v>16</v>
      </c>
      <c r="N67" s="2" t="s">
        <v>17</v>
      </c>
      <c r="O67" s="2">
        <v>743</v>
      </c>
      <c r="P67" s="2" t="s">
        <v>60</v>
      </c>
      <c r="Q67" s="2">
        <v>316</v>
      </c>
      <c r="R67" s="2" t="s">
        <v>16</v>
      </c>
      <c r="T67" s="2">
        <v>10</v>
      </c>
      <c r="W67" s="2">
        <v>5</v>
      </c>
      <c r="AA67" s="2">
        <f>SUM(U67:Z67) * 10</f>
        <v>50</v>
      </c>
      <c r="AB67" s="2">
        <v>75</v>
      </c>
    </row>
    <row r="68" spans="1:28" x14ac:dyDescent="0.25">
      <c r="A68" s="2" t="s">
        <v>86</v>
      </c>
      <c r="B68" s="2">
        <v>2019</v>
      </c>
      <c r="C68" s="2" t="s">
        <v>50</v>
      </c>
      <c r="D68" s="2" t="s">
        <v>20</v>
      </c>
      <c r="E68" s="2">
        <v>353</v>
      </c>
      <c r="F68" s="2" t="s">
        <v>15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65</v>
      </c>
      <c r="L68" s="2" t="s">
        <v>15</v>
      </c>
      <c r="M68" s="2" t="s">
        <v>63</v>
      </c>
      <c r="N68" s="2" t="s">
        <v>15</v>
      </c>
      <c r="O68" s="2">
        <v>951</v>
      </c>
      <c r="P68" s="2" t="s">
        <v>17</v>
      </c>
      <c r="Q68" s="2">
        <v>316</v>
      </c>
      <c r="R68" s="2" t="s">
        <v>15</v>
      </c>
      <c r="S68" s="2" t="s">
        <v>70</v>
      </c>
      <c r="T68" s="2">
        <v>10</v>
      </c>
      <c r="W68" s="2">
        <v>5</v>
      </c>
      <c r="Y68" s="1">
        <v>1</v>
      </c>
      <c r="AA68" s="2">
        <f>SUM(U68:Z68) * 10</f>
        <v>60</v>
      </c>
      <c r="AB68" s="2">
        <v>25</v>
      </c>
    </row>
    <row r="69" spans="1:28" x14ac:dyDescent="0.25">
      <c r="A69" s="2" t="s">
        <v>86</v>
      </c>
      <c r="B69" s="2">
        <v>2019</v>
      </c>
      <c r="C69" s="2" t="s">
        <v>47</v>
      </c>
      <c r="D69" s="2" t="s">
        <v>62</v>
      </c>
      <c r="E69" s="2">
        <v>955</v>
      </c>
      <c r="F69" s="2" t="s">
        <v>14</v>
      </c>
      <c r="G69" s="2" t="s">
        <v>15</v>
      </c>
      <c r="H69" s="2" t="s">
        <v>17</v>
      </c>
      <c r="I69" s="2" t="s">
        <v>17</v>
      </c>
      <c r="J69" s="2" t="s">
        <v>33</v>
      </c>
      <c r="K69" s="2" t="s">
        <v>64</v>
      </c>
      <c r="L69" s="2" t="s">
        <v>16</v>
      </c>
      <c r="N69" s="2" t="s">
        <v>15</v>
      </c>
      <c r="O69" s="2">
        <v>761</v>
      </c>
      <c r="P69" s="2" t="s">
        <v>15</v>
      </c>
      <c r="Q69" s="2">
        <v>316</v>
      </c>
      <c r="R69" s="2" t="s">
        <v>16</v>
      </c>
      <c r="T69" s="2">
        <v>10</v>
      </c>
      <c r="W69" s="2">
        <v>2</v>
      </c>
      <c r="AA69" s="2">
        <f>SUM(U69:Z69) * 10</f>
        <v>20</v>
      </c>
      <c r="AB69" s="2">
        <v>10</v>
      </c>
    </row>
    <row r="70" spans="1:28" x14ac:dyDescent="0.25">
      <c r="A70" s="2" t="s">
        <v>87</v>
      </c>
      <c r="B70" s="2">
        <v>2019</v>
      </c>
      <c r="C70" s="2" t="s">
        <v>54</v>
      </c>
      <c r="D70" s="2" t="s">
        <v>61</v>
      </c>
      <c r="E70" s="2">
        <v>730</v>
      </c>
      <c r="F70" s="2" t="s">
        <v>14</v>
      </c>
      <c r="G70" s="2" t="s">
        <v>17</v>
      </c>
      <c r="H70" s="2" t="s">
        <v>17</v>
      </c>
      <c r="I70" s="2" t="s">
        <v>17</v>
      </c>
      <c r="J70" s="2" t="s">
        <v>14</v>
      </c>
      <c r="K70" s="2" t="s">
        <v>65</v>
      </c>
      <c r="L70" s="2" t="s">
        <v>16</v>
      </c>
      <c r="N70" s="2" t="s">
        <v>14</v>
      </c>
      <c r="O70" s="2">
        <v>316</v>
      </c>
      <c r="P70" s="2" t="s">
        <v>17</v>
      </c>
      <c r="Q70" s="2">
        <v>833</v>
      </c>
      <c r="R70" s="2" t="s">
        <v>16</v>
      </c>
      <c r="T70" s="2">
        <v>10</v>
      </c>
      <c r="U70" s="2">
        <v>2</v>
      </c>
      <c r="AA70" s="2">
        <f>SUM(U70:Z70) * 10</f>
        <v>20</v>
      </c>
      <c r="AB70" s="2">
        <v>1</v>
      </c>
    </row>
    <row r="71" spans="1:28" x14ac:dyDescent="0.25">
      <c r="A71" s="2" t="s">
        <v>88</v>
      </c>
      <c r="B71" s="2">
        <v>2019</v>
      </c>
      <c r="C71" s="2" t="s">
        <v>55</v>
      </c>
      <c r="D71" s="2" t="s">
        <v>61</v>
      </c>
      <c r="E71" s="2">
        <v>767</v>
      </c>
      <c r="F71" s="2" t="s">
        <v>15</v>
      </c>
      <c r="G71" s="2" t="s">
        <v>15</v>
      </c>
      <c r="H71" s="2" t="s">
        <v>17</v>
      </c>
      <c r="I71" s="2" t="s">
        <v>17</v>
      </c>
      <c r="J71" s="2" t="s">
        <v>15</v>
      </c>
      <c r="K71" s="2" t="s">
        <v>65</v>
      </c>
      <c r="L71" s="2" t="s">
        <v>16</v>
      </c>
      <c r="N71" s="2" t="s">
        <v>14</v>
      </c>
      <c r="O71" s="2">
        <v>129</v>
      </c>
      <c r="P71" s="2" t="s">
        <v>15</v>
      </c>
      <c r="Q71" s="2">
        <v>316</v>
      </c>
      <c r="R71" s="2" t="s">
        <v>16</v>
      </c>
      <c r="T71" s="2">
        <v>10</v>
      </c>
      <c r="W71" s="2">
        <v>1</v>
      </c>
      <c r="Z71" s="1">
        <v>1</v>
      </c>
      <c r="AA71" s="2">
        <f>SUM(U71:Z71) * 10</f>
        <v>20</v>
      </c>
      <c r="AB71" s="2">
        <v>10</v>
      </c>
    </row>
    <row r="72" spans="1:28" x14ac:dyDescent="0.25">
      <c r="A72" s="2" t="s">
        <v>89</v>
      </c>
      <c r="B72" s="2">
        <v>2019</v>
      </c>
      <c r="C72" s="2" t="s">
        <v>45</v>
      </c>
      <c r="D72" s="2" t="s">
        <v>61</v>
      </c>
      <c r="E72" s="2">
        <v>395</v>
      </c>
      <c r="F72" s="2" t="s">
        <v>15</v>
      </c>
      <c r="G72" s="2" t="s">
        <v>14</v>
      </c>
      <c r="H72" s="2" t="s">
        <v>17</v>
      </c>
      <c r="I72" s="2" t="s">
        <v>17</v>
      </c>
      <c r="J72" s="2" t="s">
        <v>17</v>
      </c>
      <c r="K72" s="2" t="s">
        <v>65</v>
      </c>
      <c r="L72" s="2" t="s">
        <v>15</v>
      </c>
      <c r="M72" s="2" t="s">
        <v>69</v>
      </c>
      <c r="N72" s="2" t="s">
        <v>16</v>
      </c>
      <c r="P72" s="2" t="s">
        <v>15</v>
      </c>
      <c r="Q72" s="2">
        <v>318</v>
      </c>
      <c r="R72" s="2" t="s">
        <v>16</v>
      </c>
      <c r="T72" s="2">
        <v>10</v>
      </c>
      <c r="W72" s="2">
        <v>1</v>
      </c>
      <c r="AA72" s="2">
        <f>SUM(U72:Z72) * 10</f>
        <v>10</v>
      </c>
      <c r="AB72" s="2">
        <v>50</v>
      </c>
    </row>
    <row r="73" spans="1:28" x14ac:dyDescent="0.25">
      <c r="A73" s="2" t="s">
        <v>89</v>
      </c>
      <c r="B73" s="2">
        <v>2019</v>
      </c>
      <c r="C73" s="2" t="s">
        <v>45</v>
      </c>
      <c r="D73" s="2" t="s">
        <v>61</v>
      </c>
      <c r="E73" s="2">
        <v>705</v>
      </c>
      <c r="F73" s="2" t="s">
        <v>14</v>
      </c>
      <c r="G73" s="2" t="s">
        <v>14</v>
      </c>
      <c r="H73" s="2" t="s">
        <v>17</v>
      </c>
      <c r="I73" s="2" t="s">
        <v>17</v>
      </c>
      <c r="J73" s="2" t="s">
        <v>33</v>
      </c>
      <c r="K73" s="2" t="s">
        <v>65</v>
      </c>
      <c r="L73" s="2" t="s">
        <v>16</v>
      </c>
      <c r="N73" s="2" t="s">
        <v>15</v>
      </c>
      <c r="O73" s="2">
        <v>372</v>
      </c>
      <c r="P73" s="2" t="s">
        <v>15</v>
      </c>
      <c r="Q73" s="2">
        <v>318</v>
      </c>
      <c r="R73" s="2" t="s">
        <v>16</v>
      </c>
      <c r="T73" s="2">
        <v>10</v>
      </c>
      <c r="W73" s="2">
        <v>4</v>
      </c>
      <c r="AA73" s="2">
        <f>SUM(U73:Z73) * 10</f>
        <v>40</v>
      </c>
      <c r="AB73" s="2">
        <v>1</v>
      </c>
    </row>
    <row r="74" spans="1:28" x14ac:dyDescent="0.25">
      <c r="A74" s="2" t="s">
        <v>90</v>
      </c>
      <c r="B74" s="2">
        <v>2019</v>
      </c>
      <c r="C74" s="2" t="s">
        <v>28</v>
      </c>
      <c r="D74" s="2" t="s">
        <v>20</v>
      </c>
      <c r="E74" s="2">
        <v>841</v>
      </c>
      <c r="F74" s="2" t="s">
        <v>16</v>
      </c>
      <c r="G74" s="2" t="s">
        <v>14</v>
      </c>
      <c r="H74" s="2" t="s">
        <v>17</v>
      </c>
      <c r="I74" s="2" t="s">
        <v>17</v>
      </c>
      <c r="J74" s="2" t="s">
        <v>14</v>
      </c>
      <c r="K74" s="2" t="s">
        <v>65</v>
      </c>
      <c r="L74" s="2" t="s">
        <v>16</v>
      </c>
      <c r="N74" s="2" t="s">
        <v>16</v>
      </c>
      <c r="P74" s="2" t="s">
        <v>16</v>
      </c>
      <c r="R74" s="2" t="s">
        <v>16</v>
      </c>
      <c r="T74" s="2">
        <v>10</v>
      </c>
      <c r="U74" s="2">
        <v>1</v>
      </c>
      <c r="W74" s="2">
        <v>2</v>
      </c>
      <c r="AA74" s="2">
        <f>SUM(U74:Z74) * 10</f>
        <v>30</v>
      </c>
    </row>
    <row r="75" spans="1:28" x14ac:dyDescent="0.25">
      <c r="A75" s="2" t="s">
        <v>90</v>
      </c>
      <c r="B75" s="2">
        <v>2019</v>
      </c>
      <c r="C75" s="2" t="s">
        <v>23</v>
      </c>
      <c r="D75" s="2" t="s">
        <v>20</v>
      </c>
      <c r="E75" s="2">
        <v>852</v>
      </c>
      <c r="F75" s="2" t="s">
        <v>15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65</v>
      </c>
      <c r="L75" s="2" t="s">
        <v>16</v>
      </c>
      <c r="N75" s="2" t="s">
        <v>15</v>
      </c>
      <c r="O75" s="2">
        <v>318</v>
      </c>
      <c r="P75" s="2" t="s">
        <v>16</v>
      </c>
      <c r="R75" s="2" t="s">
        <v>14</v>
      </c>
      <c r="S75" s="2" t="s">
        <v>85</v>
      </c>
      <c r="T75" s="2">
        <v>10</v>
      </c>
      <c r="AA75" s="2">
        <f>SUM(U75:Z75) * 10</f>
        <v>0</v>
      </c>
    </row>
    <row r="76" spans="1:28" x14ac:dyDescent="0.25">
      <c r="A76" s="2" t="s">
        <v>90</v>
      </c>
      <c r="B76" s="2">
        <v>2019</v>
      </c>
      <c r="C76" s="2" t="s">
        <v>19</v>
      </c>
      <c r="D76" s="2" t="s">
        <v>20</v>
      </c>
      <c r="E76" s="2">
        <v>855</v>
      </c>
      <c r="F76" s="2" t="s">
        <v>14</v>
      </c>
      <c r="G76" s="2" t="s">
        <v>14</v>
      </c>
      <c r="H76" s="2" t="s">
        <v>17</v>
      </c>
      <c r="I76" s="2" t="s">
        <v>17</v>
      </c>
      <c r="J76" s="2" t="s">
        <v>17</v>
      </c>
      <c r="K76" s="2" t="s">
        <v>65</v>
      </c>
      <c r="L76" s="2" t="s">
        <v>15</v>
      </c>
      <c r="M76" s="2" t="s">
        <v>69</v>
      </c>
      <c r="N76" s="2" t="s">
        <v>15</v>
      </c>
      <c r="O76" s="2">
        <v>866</v>
      </c>
      <c r="P76" s="2" t="s">
        <v>15</v>
      </c>
      <c r="Q76" s="2">
        <v>318</v>
      </c>
      <c r="R76" s="2" t="s">
        <v>17</v>
      </c>
      <c r="S76" s="2" t="s">
        <v>18</v>
      </c>
      <c r="T76" s="2">
        <v>10</v>
      </c>
      <c r="W76" s="2">
        <v>1</v>
      </c>
      <c r="AA76" s="2">
        <f>SUM(U76:Z76) * 10</f>
        <v>10</v>
      </c>
    </row>
    <row r="77" spans="1:28" x14ac:dyDescent="0.25">
      <c r="A77" s="2" t="s">
        <v>90</v>
      </c>
      <c r="B77" s="2">
        <v>2019</v>
      </c>
      <c r="C77" s="2" t="s">
        <v>32</v>
      </c>
      <c r="D77" s="2" t="s">
        <v>20</v>
      </c>
      <c r="E77" s="2">
        <v>869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33</v>
      </c>
      <c r="K77" s="2" t="s">
        <v>65</v>
      </c>
      <c r="L77" s="2" t="s">
        <v>16</v>
      </c>
      <c r="N77" s="2" t="s">
        <v>14</v>
      </c>
      <c r="O77" s="2" t="s">
        <v>37</v>
      </c>
      <c r="P77" s="2" t="s">
        <v>15</v>
      </c>
      <c r="Q77" s="2">
        <v>531</v>
      </c>
      <c r="R77" s="2" t="s">
        <v>15</v>
      </c>
      <c r="S77" s="2" t="s">
        <v>70</v>
      </c>
      <c r="T77" s="2">
        <v>10</v>
      </c>
      <c r="V77" s="2">
        <v>1</v>
      </c>
      <c r="AA77" s="2">
        <f>SUM(U77:Z77) * 10</f>
        <v>10</v>
      </c>
    </row>
    <row r="78" spans="1:28" x14ac:dyDescent="0.25">
      <c r="A78" s="2" t="s">
        <v>86</v>
      </c>
      <c r="B78" s="2">
        <v>2019</v>
      </c>
      <c r="C78" s="2" t="s">
        <v>48</v>
      </c>
      <c r="D78" s="2" t="s">
        <v>20</v>
      </c>
      <c r="E78" s="2">
        <v>363</v>
      </c>
      <c r="F78" s="2" t="s">
        <v>16</v>
      </c>
      <c r="G78" s="2" t="s">
        <v>17</v>
      </c>
      <c r="H78" s="2" t="s">
        <v>14</v>
      </c>
      <c r="I78" s="2" t="s">
        <v>17</v>
      </c>
      <c r="J78" s="2" t="s">
        <v>33</v>
      </c>
      <c r="K78" s="2" t="s">
        <v>64</v>
      </c>
      <c r="L78" s="2" t="s">
        <v>16</v>
      </c>
      <c r="N78" s="2" t="s">
        <v>33</v>
      </c>
      <c r="O78" s="2" t="s">
        <v>64</v>
      </c>
      <c r="P78" s="2" t="s">
        <v>14</v>
      </c>
      <c r="Q78" s="2">
        <v>316</v>
      </c>
      <c r="R78" s="2" t="s">
        <v>15</v>
      </c>
      <c r="S78" s="2" t="s">
        <v>70</v>
      </c>
      <c r="T78" s="2">
        <v>10</v>
      </c>
      <c r="W78" s="2">
        <v>1</v>
      </c>
      <c r="Y78" s="1">
        <v>1</v>
      </c>
      <c r="AA78" s="2">
        <f>SUM(U78:Z78) * 10</f>
        <v>20</v>
      </c>
      <c r="AB78" s="2">
        <v>10</v>
      </c>
    </row>
    <row r="79" spans="1:28" x14ac:dyDescent="0.25">
      <c r="A79" s="2" t="s">
        <v>86</v>
      </c>
      <c r="B79" s="2">
        <v>2019</v>
      </c>
      <c r="C79" s="2" t="s">
        <v>49</v>
      </c>
      <c r="D79" s="2" t="s">
        <v>62</v>
      </c>
      <c r="E79" s="2">
        <v>964</v>
      </c>
      <c r="F79" s="2" t="s">
        <v>17</v>
      </c>
      <c r="G79" s="2" t="s">
        <v>15</v>
      </c>
      <c r="H79" s="2" t="s">
        <v>14</v>
      </c>
      <c r="I79" s="2" t="s">
        <v>17</v>
      </c>
      <c r="J79" s="2" t="s">
        <v>33</v>
      </c>
      <c r="K79" s="2" t="s">
        <v>65</v>
      </c>
      <c r="L79" s="2" t="s">
        <v>16</v>
      </c>
      <c r="N79" s="2" t="s">
        <v>15</v>
      </c>
      <c r="O79" s="2">
        <v>761</v>
      </c>
      <c r="P79" s="2" t="s">
        <v>16</v>
      </c>
      <c r="R79" s="2" t="s">
        <v>16</v>
      </c>
      <c r="T79" s="2">
        <v>10</v>
      </c>
      <c r="AA79" s="2">
        <f>SUM(U79:Z79) * 10</f>
        <v>0</v>
      </c>
      <c r="AB79" s="2">
        <v>100</v>
      </c>
    </row>
    <row r="80" spans="1:28" x14ac:dyDescent="0.25">
      <c r="A80" s="2" t="s">
        <v>86</v>
      </c>
      <c r="B80" s="2">
        <v>2019</v>
      </c>
      <c r="C80" s="2" t="s">
        <v>49</v>
      </c>
      <c r="D80" s="2" t="s">
        <v>62</v>
      </c>
      <c r="E80" s="2">
        <v>965</v>
      </c>
      <c r="F80" s="2" t="s">
        <v>15</v>
      </c>
      <c r="G80" s="2" t="s">
        <v>15</v>
      </c>
      <c r="H80" s="2" t="s">
        <v>14</v>
      </c>
      <c r="I80" s="2" t="s">
        <v>17</v>
      </c>
      <c r="J80" s="2" t="s">
        <v>17</v>
      </c>
      <c r="K80" s="2" t="s">
        <v>65</v>
      </c>
      <c r="L80" s="2" t="s">
        <v>15</v>
      </c>
      <c r="M80" s="2" t="s">
        <v>69</v>
      </c>
      <c r="N80" s="2" t="s">
        <v>15</v>
      </c>
      <c r="O80" s="2">
        <v>315</v>
      </c>
      <c r="P80" s="2" t="s">
        <v>17</v>
      </c>
      <c r="Q80" s="2">
        <v>833</v>
      </c>
      <c r="R80" s="2" t="s">
        <v>16</v>
      </c>
      <c r="T80" s="2">
        <v>10</v>
      </c>
      <c r="U80" s="2">
        <v>2</v>
      </c>
      <c r="W80" s="2">
        <v>1</v>
      </c>
      <c r="AA80" s="2">
        <f>SUM(U80:Z80) * 10</f>
        <v>30</v>
      </c>
      <c r="AB80" s="2">
        <v>100</v>
      </c>
    </row>
    <row r="81" spans="1:28" x14ac:dyDescent="0.25">
      <c r="A81" s="2" t="s">
        <v>87</v>
      </c>
      <c r="B81" s="2">
        <v>2019</v>
      </c>
      <c r="C81" s="2" t="s">
        <v>54</v>
      </c>
      <c r="D81" s="2" t="s">
        <v>61</v>
      </c>
      <c r="E81" s="2">
        <v>734</v>
      </c>
      <c r="F81" s="2" t="s">
        <v>16</v>
      </c>
      <c r="G81" s="2" t="s">
        <v>14</v>
      </c>
      <c r="H81" s="2" t="s">
        <v>14</v>
      </c>
      <c r="I81" s="2" t="s">
        <v>17</v>
      </c>
      <c r="J81" s="2" t="s">
        <v>17</v>
      </c>
      <c r="K81" s="2" t="s">
        <v>65</v>
      </c>
      <c r="L81" s="2" t="s">
        <v>16</v>
      </c>
      <c r="N81" s="2" t="s">
        <v>15</v>
      </c>
      <c r="O81" s="2">
        <v>355</v>
      </c>
      <c r="P81" s="2" t="s">
        <v>17</v>
      </c>
      <c r="Q81" s="2">
        <v>833</v>
      </c>
      <c r="R81" s="2" t="s">
        <v>16</v>
      </c>
      <c r="T81" s="2">
        <v>10</v>
      </c>
      <c r="U81" s="2">
        <v>4</v>
      </c>
      <c r="AA81" s="2">
        <f>SUM(U81:Z81) * 10</f>
        <v>40</v>
      </c>
      <c r="AB81" s="2">
        <v>1</v>
      </c>
    </row>
    <row r="82" spans="1:28" x14ac:dyDescent="0.25">
      <c r="A82" s="2" t="s">
        <v>88</v>
      </c>
      <c r="B82" s="2">
        <v>2019</v>
      </c>
      <c r="C82" s="2" t="s">
        <v>56</v>
      </c>
      <c r="D82" s="2" t="s">
        <v>61</v>
      </c>
      <c r="E82" s="2">
        <v>746</v>
      </c>
      <c r="F82" s="2" t="s">
        <v>17</v>
      </c>
      <c r="G82" s="2" t="s">
        <v>15</v>
      </c>
      <c r="H82" s="2" t="s">
        <v>14</v>
      </c>
      <c r="I82" s="2" t="s">
        <v>17</v>
      </c>
      <c r="J82" s="2" t="s">
        <v>14</v>
      </c>
      <c r="K82" s="2" t="s">
        <v>65</v>
      </c>
      <c r="L82" s="2" t="s">
        <v>16</v>
      </c>
      <c r="N82" s="2" t="s">
        <v>14</v>
      </c>
      <c r="O82" s="2">
        <v>531</v>
      </c>
      <c r="P82" s="2" t="s">
        <v>14</v>
      </c>
      <c r="Q82" s="2">
        <v>832</v>
      </c>
      <c r="R82" s="2" t="s">
        <v>16</v>
      </c>
      <c r="T82" s="2">
        <v>10</v>
      </c>
      <c r="U82" s="2">
        <v>4</v>
      </c>
      <c r="W82" s="2">
        <v>1</v>
      </c>
      <c r="AA82" s="2">
        <f>SUM(U82:Z82) * 10</f>
        <v>50</v>
      </c>
      <c r="AB82" s="2">
        <v>1</v>
      </c>
    </row>
    <row r="83" spans="1:28" x14ac:dyDescent="0.25">
      <c r="A83" s="2" t="s">
        <v>88</v>
      </c>
      <c r="B83" s="2">
        <v>2019</v>
      </c>
      <c r="C83" s="2" t="s">
        <v>55</v>
      </c>
      <c r="D83" s="2" t="s">
        <v>61</v>
      </c>
      <c r="E83" s="2">
        <v>760</v>
      </c>
      <c r="F83" s="2" t="s">
        <v>14</v>
      </c>
      <c r="G83" s="2" t="s">
        <v>17</v>
      </c>
      <c r="H83" s="2" t="s">
        <v>14</v>
      </c>
      <c r="I83" s="2" t="s">
        <v>17</v>
      </c>
      <c r="J83" s="2" t="s">
        <v>15</v>
      </c>
      <c r="K83" s="2" t="s">
        <v>65</v>
      </c>
      <c r="L83" s="2" t="s">
        <v>16</v>
      </c>
      <c r="N83" s="2" t="s">
        <v>17</v>
      </c>
      <c r="O83" s="2">
        <v>743</v>
      </c>
      <c r="P83" s="2" t="s">
        <v>14</v>
      </c>
      <c r="Q83" s="2">
        <v>833</v>
      </c>
      <c r="R83" s="2" t="s">
        <v>15</v>
      </c>
      <c r="S83" s="2" t="s">
        <v>70</v>
      </c>
      <c r="T83" s="2">
        <v>10</v>
      </c>
      <c r="U83" s="2">
        <v>1</v>
      </c>
      <c r="AA83" s="2">
        <f>SUM(U83:Z83) * 10</f>
        <v>10</v>
      </c>
      <c r="AB83" s="2">
        <v>10</v>
      </c>
    </row>
    <row r="84" spans="1:28" x14ac:dyDescent="0.25">
      <c r="A84" s="2" t="s">
        <v>89</v>
      </c>
      <c r="B84" s="2">
        <v>2019</v>
      </c>
      <c r="C84" s="2" t="s">
        <v>43</v>
      </c>
      <c r="D84" s="2" t="s">
        <v>61</v>
      </c>
      <c r="E84" s="2">
        <v>386</v>
      </c>
      <c r="F84" s="2" t="s">
        <v>15</v>
      </c>
      <c r="G84" s="2" t="s">
        <v>14</v>
      </c>
      <c r="H84" s="2" t="s">
        <v>14</v>
      </c>
      <c r="I84" s="2" t="s">
        <v>17</v>
      </c>
      <c r="J84" s="2" t="s">
        <v>33</v>
      </c>
      <c r="K84" s="2" t="s">
        <v>65</v>
      </c>
      <c r="L84" s="2" t="s">
        <v>16</v>
      </c>
      <c r="N84" s="2" t="s">
        <v>16</v>
      </c>
      <c r="P84" s="2" t="s">
        <v>15</v>
      </c>
      <c r="Q84" s="2">
        <v>316</v>
      </c>
      <c r="R84" s="2" t="s">
        <v>16</v>
      </c>
      <c r="T84" s="2">
        <v>10</v>
      </c>
      <c r="W84" s="2">
        <v>1</v>
      </c>
      <c r="AA84" s="2">
        <f>SUM(U84:Z84) * 10</f>
        <v>10</v>
      </c>
      <c r="AB84" s="2">
        <v>1</v>
      </c>
    </row>
    <row r="85" spans="1:28" x14ac:dyDescent="0.25">
      <c r="A85" s="2" t="s">
        <v>89</v>
      </c>
      <c r="B85" s="2">
        <v>2019</v>
      </c>
      <c r="C85" s="2" t="s">
        <v>45</v>
      </c>
      <c r="D85" s="2" t="s">
        <v>61</v>
      </c>
      <c r="E85" s="2">
        <v>394</v>
      </c>
      <c r="F85" s="2" t="s">
        <v>17</v>
      </c>
      <c r="G85" s="2" t="s">
        <v>14</v>
      </c>
      <c r="H85" s="2" t="s">
        <v>14</v>
      </c>
      <c r="I85" s="2" t="s">
        <v>17</v>
      </c>
      <c r="J85" s="2" t="s">
        <v>14</v>
      </c>
      <c r="K85" s="2" t="s">
        <v>65</v>
      </c>
      <c r="L85" s="2" t="s">
        <v>16</v>
      </c>
      <c r="N85" s="2" t="s">
        <v>16</v>
      </c>
      <c r="P85" s="2" t="s">
        <v>33</v>
      </c>
      <c r="Q85" s="2">
        <v>318</v>
      </c>
      <c r="R85" s="2" t="s">
        <v>16</v>
      </c>
      <c r="T85" s="2">
        <v>10</v>
      </c>
      <c r="W85" s="2">
        <v>5</v>
      </c>
      <c r="AA85" s="2">
        <f>SUM(U85:Z85) * 10</f>
        <v>50</v>
      </c>
      <c r="AB85" s="2">
        <v>25</v>
      </c>
    </row>
    <row r="86" spans="1:28" x14ac:dyDescent="0.25">
      <c r="A86" s="2" t="s">
        <v>89</v>
      </c>
      <c r="B86" s="2">
        <v>2019</v>
      </c>
      <c r="C86" s="2" t="s">
        <v>46</v>
      </c>
      <c r="D86" s="2" t="s">
        <v>61</v>
      </c>
      <c r="E86" s="2">
        <v>399</v>
      </c>
      <c r="F86" s="2" t="s">
        <v>16</v>
      </c>
      <c r="G86" s="2" t="s">
        <v>17</v>
      </c>
      <c r="H86" s="2" t="s">
        <v>14</v>
      </c>
      <c r="I86" s="2" t="s">
        <v>17</v>
      </c>
      <c r="J86" s="2" t="s">
        <v>33</v>
      </c>
      <c r="K86" s="2" t="s">
        <v>65</v>
      </c>
      <c r="L86" s="2" t="s">
        <v>16</v>
      </c>
      <c r="N86" s="2" t="s">
        <v>15</v>
      </c>
      <c r="O86" s="2">
        <v>531</v>
      </c>
      <c r="P86" s="2" t="s">
        <v>17</v>
      </c>
      <c r="Q86" s="2">
        <v>318</v>
      </c>
      <c r="R86" s="2" t="s">
        <v>16</v>
      </c>
      <c r="T86" s="2">
        <v>10</v>
      </c>
      <c r="W86" s="2">
        <v>3</v>
      </c>
      <c r="X86" s="2">
        <v>1</v>
      </c>
      <c r="AA86" s="2">
        <f>SUM(U86:Z86) * 10</f>
        <v>40</v>
      </c>
      <c r="AB86" s="2">
        <v>50</v>
      </c>
    </row>
    <row r="87" spans="1:28" x14ac:dyDescent="0.25">
      <c r="A87" s="2" t="s">
        <v>89</v>
      </c>
      <c r="B87" s="2">
        <v>2019</v>
      </c>
      <c r="C87" s="2" t="s">
        <v>46</v>
      </c>
      <c r="D87" s="2" t="s">
        <v>61</v>
      </c>
      <c r="E87" s="2">
        <v>702</v>
      </c>
      <c r="F87" s="2" t="s">
        <v>15</v>
      </c>
      <c r="G87" s="2" t="s">
        <v>17</v>
      </c>
      <c r="H87" s="2" t="s">
        <v>14</v>
      </c>
      <c r="I87" s="2" t="s">
        <v>17</v>
      </c>
      <c r="J87" s="2" t="s">
        <v>33</v>
      </c>
      <c r="K87" s="2" t="s">
        <v>65</v>
      </c>
      <c r="L87" s="2" t="s">
        <v>16</v>
      </c>
      <c r="N87" s="2" t="s">
        <v>16</v>
      </c>
      <c r="P87" s="2" t="s">
        <v>17</v>
      </c>
      <c r="Q87" s="2">
        <v>318</v>
      </c>
      <c r="R87" s="2" t="s">
        <v>16</v>
      </c>
      <c r="T87" s="2">
        <v>10</v>
      </c>
      <c r="W87" s="2">
        <v>5</v>
      </c>
      <c r="AA87" s="2">
        <f>SUM(U87:Z87) * 10</f>
        <v>50</v>
      </c>
      <c r="AB87" s="2">
        <v>100</v>
      </c>
    </row>
    <row r="88" spans="1:28" x14ac:dyDescent="0.25">
      <c r="A88" s="2" t="s">
        <v>89</v>
      </c>
      <c r="B88" s="2">
        <v>2019</v>
      </c>
      <c r="C88" s="2" t="s">
        <v>46</v>
      </c>
      <c r="D88" s="2" t="s">
        <v>61</v>
      </c>
      <c r="E88" s="2">
        <v>703</v>
      </c>
      <c r="F88" s="2" t="s">
        <v>16</v>
      </c>
      <c r="G88" s="2" t="s">
        <v>17</v>
      </c>
      <c r="H88" s="2" t="s">
        <v>14</v>
      </c>
      <c r="I88" s="2" t="s">
        <v>17</v>
      </c>
      <c r="J88" s="2" t="s">
        <v>33</v>
      </c>
      <c r="K88" s="2" t="s">
        <v>65</v>
      </c>
      <c r="L88" s="2" t="s">
        <v>16</v>
      </c>
      <c r="N88" s="2" t="s">
        <v>15</v>
      </c>
      <c r="O88" s="2" t="s">
        <v>64</v>
      </c>
      <c r="P88" s="2" t="s">
        <v>15</v>
      </c>
      <c r="Q88" s="2">
        <v>318</v>
      </c>
      <c r="R88" s="2" t="s">
        <v>16</v>
      </c>
      <c r="T88" s="2">
        <v>10</v>
      </c>
      <c r="W88" s="2">
        <v>2</v>
      </c>
      <c r="AA88" s="2">
        <f>SUM(U88:Z88) * 10</f>
        <v>20</v>
      </c>
      <c r="AB88" s="2">
        <v>1</v>
      </c>
    </row>
    <row r="89" spans="1:28" x14ac:dyDescent="0.25">
      <c r="A89" s="2" t="s">
        <v>89</v>
      </c>
      <c r="B89" s="2">
        <v>2019</v>
      </c>
      <c r="C89" s="2" t="s">
        <v>45</v>
      </c>
      <c r="D89" s="2" t="s">
        <v>61</v>
      </c>
      <c r="E89" s="2">
        <v>708</v>
      </c>
      <c r="F89" s="2" t="s">
        <v>17</v>
      </c>
      <c r="G89" s="2" t="s">
        <v>14</v>
      </c>
      <c r="H89" s="2" t="s">
        <v>14</v>
      </c>
      <c r="I89" s="2" t="s">
        <v>17</v>
      </c>
      <c r="J89" s="2" t="s">
        <v>17</v>
      </c>
      <c r="K89" s="2" t="s">
        <v>65</v>
      </c>
      <c r="L89" s="2" t="s">
        <v>16</v>
      </c>
      <c r="N89" s="2" t="s">
        <v>16</v>
      </c>
      <c r="P89" s="2" t="s">
        <v>17</v>
      </c>
      <c r="Q89" s="2">
        <v>318</v>
      </c>
      <c r="R89" s="2" t="s">
        <v>16</v>
      </c>
      <c r="T89" s="2">
        <v>10</v>
      </c>
      <c r="W89" s="2">
        <v>3</v>
      </c>
      <c r="AA89" s="2">
        <f>SUM(U89:Z89) * 10</f>
        <v>30</v>
      </c>
      <c r="AB89" s="2">
        <v>75</v>
      </c>
    </row>
    <row r="90" spans="1:28" x14ac:dyDescent="0.25">
      <c r="A90" s="2" t="s">
        <v>89</v>
      </c>
      <c r="B90" s="2">
        <v>2019</v>
      </c>
      <c r="C90" s="2" t="s">
        <v>44</v>
      </c>
      <c r="D90" s="2" t="s">
        <v>61</v>
      </c>
      <c r="E90" s="2">
        <v>948</v>
      </c>
      <c r="F90" s="2" t="s">
        <v>16</v>
      </c>
      <c r="G90" s="2" t="s">
        <v>16</v>
      </c>
      <c r="H90" s="2" t="s">
        <v>14</v>
      </c>
      <c r="I90" s="2" t="s">
        <v>17</v>
      </c>
      <c r="J90" s="2" t="s">
        <v>17</v>
      </c>
      <c r="K90" s="2" t="s">
        <v>65</v>
      </c>
      <c r="L90" s="2" t="s">
        <v>15</v>
      </c>
      <c r="M90" s="2" t="s">
        <v>69</v>
      </c>
      <c r="N90" s="2" t="s">
        <v>17</v>
      </c>
      <c r="O90" s="2">
        <v>315</v>
      </c>
      <c r="P90" s="2" t="s">
        <v>17</v>
      </c>
      <c r="Q90" s="2">
        <v>318</v>
      </c>
      <c r="R90" s="2" t="s">
        <v>16</v>
      </c>
      <c r="T90" s="2">
        <v>10</v>
      </c>
      <c r="W90" s="2">
        <v>4</v>
      </c>
      <c r="Y90" s="1">
        <v>1</v>
      </c>
      <c r="AA90" s="2">
        <f>SUM(U90:Z90) * 10</f>
        <v>50</v>
      </c>
      <c r="AB90" s="2">
        <v>75</v>
      </c>
    </row>
    <row r="91" spans="1:28" x14ac:dyDescent="0.25">
      <c r="A91" s="2" t="s">
        <v>90</v>
      </c>
      <c r="B91" s="2">
        <v>2019</v>
      </c>
      <c r="C91" s="2" t="s">
        <v>23</v>
      </c>
      <c r="D91" s="2" t="s">
        <v>20</v>
      </c>
      <c r="E91" s="2">
        <v>853</v>
      </c>
      <c r="F91" s="2" t="s">
        <v>14</v>
      </c>
      <c r="G91" s="2" t="s">
        <v>14</v>
      </c>
      <c r="H91" s="2" t="s">
        <v>14</v>
      </c>
      <c r="I91" s="2" t="s">
        <v>17</v>
      </c>
      <c r="J91" s="2" t="s">
        <v>17</v>
      </c>
      <c r="K91" s="2" t="s">
        <v>65</v>
      </c>
      <c r="L91" s="2" t="s">
        <v>16</v>
      </c>
      <c r="N91" s="2" t="s">
        <v>14</v>
      </c>
      <c r="O91" s="2" t="s">
        <v>65</v>
      </c>
      <c r="P91" s="2" t="s">
        <v>16</v>
      </c>
      <c r="R91" s="2" t="s">
        <v>14</v>
      </c>
      <c r="S91" s="2" t="s">
        <v>85</v>
      </c>
      <c r="T91" s="2">
        <v>10</v>
      </c>
      <c r="AA91" s="2">
        <f>SUM(U91:Z91) * 10</f>
        <v>0</v>
      </c>
    </row>
    <row r="92" spans="1:28" x14ac:dyDescent="0.25">
      <c r="A92" s="2" t="s">
        <v>90</v>
      </c>
      <c r="B92" s="2">
        <v>2019</v>
      </c>
      <c r="C92" s="2" t="s">
        <v>21</v>
      </c>
      <c r="D92" s="2" t="s">
        <v>20</v>
      </c>
      <c r="E92" s="2">
        <v>868</v>
      </c>
      <c r="F92" s="2" t="s">
        <v>17</v>
      </c>
      <c r="G92" s="2" t="s">
        <v>33</v>
      </c>
      <c r="H92" s="2" t="s">
        <v>14</v>
      </c>
      <c r="I92" s="2" t="s">
        <v>17</v>
      </c>
      <c r="J92" s="2" t="s">
        <v>33</v>
      </c>
      <c r="K92" s="2" t="s">
        <v>65</v>
      </c>
      <c r="L92" s="2" t="s">
        <v>16</v>
      </c>
      <c r="N92" s="2" t="s">
        <v>14</v>
      </c>
      <c r="O92" s="2">
        <v>356</v>
      </c>
      <c r="P92" s="2" t="s">
        <v>16</v>
      </c>
      <c r="R92" s="2" t="s">
        <v>16</v>
      </c>
      <c r="T92" s="2">
        <v>10</v>
      </c>
      <c r="AA92" s="2">
        <f>SUM(U92:Z92) * 10</f>
        <v>0</v>
      </c>
    </row>
    <row r="93" spans="1:28" x14ac:dyDescent="0.25">
      <c r="A93" s="2" t="s">
        <v>90</v>
      </c>
      <c r="B93" s="2">
        <v>2019</v>
      </c>
      <c r="C93" s="2" t="s">
        <v>28</v>
      </c>
      <c r="D93" s="2" t="s">
        <v>62</v>
      </c>
      <c r="E93" s="2">
        <v>803</v>
      </c>
      <c r="F93" s="2" t="s">
        <v>15</v>
      </c>
      <c r="G93" s="2" t="s">
        <v>14</v>
      </c>
      <c r="H93" s="2" t="s">
        <v>14</v>
      </c>
      <c r="I93" s="2" t="s">
        <v>17</v>
      </c>
      <c r="J93" s="2" t="s">
        <v>17</v>
      </c>
      <c r="K93" s="2" t="s">
        <v>65</v>
      </c>
      <c r="L93" s="2" t="s">
        <v>16</v>
      </c>
      <c r="N93" s="2" t="s">
        <v>15</v>
      </c>
      <c r="O93" s="2">
        <v>951</v>
      </c>
      <c r="P93" s="2" t="s">
        <v>16</v>
      </c>
      <c r="R93" s="2" t="s">
        <v>16</v>
      </c>
      <c r="T93" s="2">
        <v>10</v>
      </c>
      <c r="AA93" s="2">
        <f>SUM(U93:Z93) * 10</f>
        <v>0</v>
      </c>
    </row>
    <row r="94" spans="1:28" x14ac:dyDescent="0.25">
      <c r="A94" s="2" t="s">
        <v>90</v>
      </c>
      <c r="B94" s="2">
        <v>2019</v>
      </c>
      <c r="C94" s="2" t="s">
        <v>21</v>
      </c>
      <c r="D94" s="2" t="s">
        <v>62</v>
      </c>
      <c r="E94" s="2">
        <v>816</v>
      </c>
      <c r="F94" s="2" t="s">
        <v>33</v>
      </c>
      <c r="G94" s="2" t="s">
        <v>14</v>
      </c>
      <c r="H94" s="2" t="s">
        <v>14</v>
      </c>
      <c r="I94" s="2" t="s">
        <v>17</v>
      </c>
      <c r="J94" s="2" t="s">
        <v>17</v>
      </c>
      <c r="K94" s="2" t="s">
        <v>65</v>
      </c>
      <c r="L94" s="2" t="s">
        <v>16</v>
      </c>
      <c r="N94" s="2" t="s">
        <v>14</v>
      </c>
      <c r="O94" s="2">
        <v>761</v>
      </c>
      <c r="P94" s="2" t="s">
        <v>16</v>
      </c>
      <c r="R94" s="2" t="s">
        <v>16</v>
      </c>
      <c r="T94" s="2">
        <v>10</v>
      </c>
      <c r="AA94" s="2">
        <f>SUM(U94:Z94) * 10</f>
        <v>0</v>
      </c>
    </row>
    <row r="95" spans="1:28" x14ac:dyDescent="0.25">
      <c r="A95" s="2" t="s">
        <v>91</v>
      </c>
      <c r="B95" s="2">
        <v>2019</v>
      </c>
      <c r="C95" s="2" t="s">
        <v>26</v>
      </c>
      <c r="D95" s="2" t="s">
        <v>20</v>
      </c>
      <c r="E95" s="2">
        <v>348</v>
      </c>
      <c r="F95" s="2" t="s">
        <v>14</v>
      </c>
      <c r="G95" s="2" t="s">
        <v>14</v>
      </c>
      <c r="H95" s="2" t="s">
        <v>14</v>
      </c>
      <c r="I95" s="2" t="s">
        <v>17</v>
      </c>
      <c r="J95" s="2" t="s">
        <v>17</v>
      </c>
      <c r="K95" s="2" t="s">
        <v>65</v>
      </c>
      <c r="L95" s="2" t="s">
        <v>16</v>
      </c>
      <c r="N95" s="2" t="s">
        <v>15</v>
      </c>
      <c r="O95" s="2">
        <v>355</v>
      </c>
      <c r="P95" s="2" t="s">
        <v>16</v>
      </c>
      <c r="R95" s="2" t="s">
        <v>16</v>
      </c>
      <c r="T95" s="2">
        <v>10</v>
      </c>
      <c r="U95" s="2">
        <v>1</v>
      </c>
      <c r="AA95" s="2">
        <f>SUM(U95:Z95) * 10</f>
        <v>10</v>
      </c>
      <c r="AB95" s="4">
        <v>23</v>
      </c>
    </row>
    <row r="96" spans="1:28" x14ac:dyDescent="0.25">
      <c r="A96" s="2" t="s">
        <v>92</v>
      </c>
      <c r="B96" s="2">
        <v>2019</v>
      </c>
      <c r="C96" s="2" t="s">
        <v>59</v>
      </c>
      <c r="D96" s="2" t="s">
        <v>62</v>
      </c>
      <c r="E96" s="2">
        <v>971</v>
      </c>
      <c r="F96" s="2" t="s">
        <v>17</v>
      </c>
      <c r="G96" s="2" t="s">
        <v>14</v>
      </c>
      <c r="H96" s="2" t="s">
        <v>14</v>
      </c>
      <c r="I96" s="2" t="s">
        <v>17</v>
      </c>
      <c r="J96" s="2" t="s">
        <v>17</v>
      </c>
      <c r="K96" s="2" t="s">
        <v>65</v>
      </c>
      <c r="L96" s="2" t="s">
        <v>16</v>
      </c>
      <c r="N96" s="2" t="s">
        <v>33</v>
      </c>
      <c r="O96" s="2" t="s">
        <v>64</v>
      </c>
      <c r="P96" s="2" t="s">
        <v>14</v>
      </c>
      <c r="Q96" s="2">
        <v>316</v>
      </c>
      <c r="R96" s="2" t="s">
        <v>16</v>
      </c>
      <c r="T96" s="2">
        <v>10</v>
      </c>
      <c r="W96" s="2">
        <v>1</v>
      </c>
      <c r="AA96" s="2">
        <f>SUM(U96:Z96) * 10</f>
        <v>10</v>
      </c>
      <c r="AB96" s="2">
        <v>10</v>
      </c>
    </row>
    <row r="97" spans="1:28" x14ac:dyDescent="0.25">
      <c r="A97" s="2" t="s">
        <v>86</v>
      </c>
      <c r="B97" s="2">
        <v>2019</v>
      </c>
      <c r="C97" s="2" t="s">
        <v>49</v>
      </c>
      <c r="D97" s="2" t="s">
        <v>20</v>
      </c>
      <c r="E97" s="2">
        <v>349</v>
      </c>
      <c r="F97" s="2" t="s">
        <v>14</v>
      </c>
      <c r="G97" s="2" t="s">
        <v>15</v>
      </c>
      <c r="H97" s="2" t="s">
        <v>16</v>
      </c>
      <c r="I97" s="2" t="s">
        <v>17</v>
      </c>
      <c r="J97" s="2" t="s">
        <v>33</v>
      </c>
      <c r="K97" s="2" t="s">
        <v>65</v>
      </c>
      <c r="L97" s="2" t="s">
        <v>15</v>
      </c>
      <c r="M97" s="2" t="s">
        <v>69</v>
      </c>
      <c r="N97" s="2" t="s">
        <v>15</v>
      </c>
      <c r="O97" s="2">
        <v>761</v>
      </c>
      <c r="P97" s="2" t="s">
        <v>14</v>
      </c>
      <c r="Q97" s="2">
        <v>318</v>
      </c>
      <c r="R97" s="2" t="s">
        <v>16</v>
      </c>
      <c r="T97" s="2">
        <v>10</v>
      </c>
      <c r="W97" s="2">
        <v>2</v>
      </c>
      <c r="AA97" s="2">
        <f>SUM(U97:Z97) * 10</f>
        <v>20</v>
      </c>
      <c r="AB97" s="2">
        <v>100</v>
      </c>
    </row>
    <row r="98" spans="1:28" x14ac:dyDescent="0.25">
      <c r="A98" s="2" t="s">
        <v>87</v>
      </c>
      <c r="B98" s="2">
        <v>2019</v>
      </c>
      <c r="C98" s="2" t="s">
        <v>54</v>
      </c>
      <c r="D98" s="2" t="s">
        <v>61</v>
      </c>
      <c r="E98" s="2">
        <v>731</v>
      </c>
      <c r="F98" s="2" t="s">
        <v>15</v>
      </c>
      <c r="G98" s="2" t="s">
        <v>17</v>
      </c>
      <c r="H98" s="2" t="s">
        <v>16</v>
      </c>
      <c r="I98" s="2" t="s">
        <v>17</v>
      </c>
      <c r="J98" s="2" t="s">
        <v>33</v>
      </c>
      <c r="K98" s="2" t="s">
        <v>65</v>
      </c>
      <c r="L98" s="2" t="s">
        <v>16</v>
      </c>
      <c r="N98" s="2" t="s">
        <v>15</v>
      </c>
      <c r="O98" s="2">
        <v>316</v>
      </c>
      <c r="P98" s="2" t="s">
        <v>14</v>
      </c>
      <c r="Q98" s="2">
        <v>833</v>
      </c>
      <c r="R98" s="2" t="s">
        <v>15</v>
      </c>
      <c r="S98" s="2" t="s">
        <v>84</v>
      </c>
      <c r="T98" s="2">
        <v>10</v>
      </c>
      <c r="U98" s="2">
        <v>2</v>
      </c>
      <c r="AA98" s="2">
        <f>SUM(U98:Z98) * 10</f>
        <v>20</v>
      </c>
      <c r="AB98" s="2">
        <v>1</v>
      </c>
    </row>
    <row r="99" spans="1:28" x14ac:dyDescent="0.25">
      <c r="A99" s="2" t="s">
        <v>88</v>
      </c>
      <c r="B99" s="2">
        <v>2019</v>
      </c>
      <c r="C99" s="2" t="s">
        <v>55</v>
      </c>
      <c r="D99" s="2" t="s">
        <v>61</v>
      </c>
      <c r="E99" s="2">
        <v>762</v>
      </c>
      <c r="F99" s="2" t="s">
        <v>14</v>
      </c>
      <c r="G99" s="2" t="s">
        <v>14</v>
      </c>
      <c r="H99" s="2" t="s">
        <v>16</v>
      </c>
      <c r="I99" s="2" t="s">
        <v>17</v>
      </c>
      <c r="J99" s="2" t="s">
        <v>17</v>
      </c>
      <c r="K99" s="2" t="s">
        <v>65</v>
      </c>
      <c r="L99" s="2" t="s">
        <v>15</v>
      </c>
      <c r="M99" s="2" t="s">
        <v>69</v>
      </c>
      <c r="N99" s="2" t="s">
        <v>17</v>
      </c>
      <c r="O99" s="2">
        <v>743</v>
      </c>
      <c r="P99" s="2" t="s">
        <v>16</v>
      </c>
      <c r="R99" s="2" t="s">
        <v>16</v>
      </c>
      <c r="T99" s="2">
        <v>10</v>
      </c>
      <c r="AA99" s="2">
        <f>SUM(U99:Z99) * 10</f>
        <v>0</v>
      </c>
      <c r="AB99" s="2">
        <v>1</v>
      </c>
    </row>
    <row r="100" spans="1:28" x14ac:dyDescent="0.25">
      <c r="A100" s="2" t="s">
        <v>88</v>
      </c>
      <c r="B100" s="2">
        <v>2019</v>
      </c>
      <c r="C100" s="2" t="s">
        <v>56</v>
      </c>
      <c r="D100" s="2" t="s">
        <v>61</v>
      </c>
      <c r="E100" s="2">
        <v>765</v>
      </c>
      <c r="F100" s="2" t="s">
        <v>17</v>
      </c>
      <c r="G100" s="2" t="s">
        <v>17</v>
      </c>
      <c r="H100" s="2" t="s">
        <v>16</v>
      </c>
      <c r="I100" s="2" t="s">
        <v>17</v>
      </c>
      <c r="J100" s="2" t="s">
        <v>15</v>
      </c>
      <c r="K100" s="2" t="s">
        <v>65</v>
      </c>
      <c r="L100" s="2" t="s">
        <v>16</v>
      </c>
      <c r="N100" s="2" t="s">
        <v>17</v>
      </c>
      <c r="O100" s="2">
        <v>531</v>
      </c>
      <c r="P100" s="2" t="s">
        <v>14</v>
      </c>
      <c r="Q100" s="2">
        <v>129</v>
      </c>
      <c r="R100" s="2" t="s">
        <v>15</v>
      </c>
      <c r="S100" s="2" t="s">
        <v>70</v>
      </c>
      <c r="T100" s="2">
        <v>10</v>
      </c>
      <c r="Z100" s="1">
        <v>3</v>
      </c>
      <c r="AA100" s="2">
        <f>SUM(U100:Z100) * 10</f>
        <v>30</v>
      </c>
      <c r="AB100" s="2">
        <v>1</v>
      </c>
    </row>
    <row r="101" spans="1:28" x14ac:dyDescent="0.25">
      <c r="A101" s="2" t="s">
        <v>88</v>
      </c>
      <c r="B101" s="2">
        <v>2019</v>
      </c>
      <c r="C101" s="2" t="s">
        <v>55</v>
      </c>
      <c r="D101" s="2" t="s">
        <v>61</v>
      </c>
      <c r="E101" s="2">
        <v>773</v>
      </c>
      <c r="F101" s="2" t="s">
        <v>17</v>
      </c>
      <c r="G101" s="2" t="s">
        <v>17</v>
      </c>
      <c r="H101" s="2" t="s">
        <v>16</v>
      </c>
      <c r="I101" s="2" t="s">
        <v>17</v>
      </c>
      <c r="J101" s="2" t="s">
        <v>14</v>
      </c>
      <c r="K101" s="2" t="s">
        <v>66</v>
      </c>
      <c r="L101" s="2" t="s">
        <v>16</v>
      </c>
      <c r="N101" s="2" t="s">
        <v>15</v>
      </c>
      <c r="O101" s="2">
        <v>316</v>
      </c>
      <c r="P101" s="2" t="s">
        <v>15</v>
      </c>
      <c r="Q101" s="2">
        <v>833</v>
      </c>
      <c r="R101" s="2" t="s">
        <v>16</v>
      </c>
      <c r="T101" s="2">
        <v>10</v>
      </c>
      <c r="U101" s="2">
        <v>1</v>
      </c>
      <c r="Z101" s="1">
        <v>1</v>
      </c>
      <c r="AA101" s="2">
        <f>SUM(U101:Z101) * 10</f>
        <v>20</v>
      </c>
      <c r="AB101" s="2">
        <v>1</v>
      </c>
    </row>
    <row r="102" spans="1:28" x14ac:dyDescent="0.25">
      <c r="A102" s="2" t="s">
        <v>89</v>
      </c>
      <c r="B102" s="2">
        <v>2019</v>
      </c>
      <c r="C102" s="2" t="s">
        <v>44</v>
      </c>
      <c r="D102" s="2" t="s">
        <v>61</v>
      </c>
      <c r="E102" s="2">
        <v>389</v>
      </c>
      <c r="F102" s="2" t="s">
        <v>15</v>
      </c>
      <c r="G102" s="2" t="s">
        <v>17</v>
      </c>
      <c r="H102" s="2" t="s">
        <v>16</v>
      </c>
      <c r="I102" s="2" t="s">
        <v>17</v>
      </c>
      <c r="J102" s="2" t="s">
        <v>33</v>
      </c>
      <c r="K102" s="2" t="s">
        <v>65</v>
      </c>
      <c r="L102" s="2" t="s">
        <v>16</v>
      </c>
      <c r="N102" s="2" t="s">
        <v>15</v>
      </c>
      <c r="O102" s="2">
        <v>581</v>
      </c>
      <c r="P102" s="2" t="s">
        <v>16</v>
      </c>
      <c r="R102" s="2" t="s">
        <v>16</v>
      </c>
      <c r="T102" s="2">
        <v>10</v>
      </c>
      <c r="AA102" s="2">
        <f>SUM(U102:Z102) * 10</f>
        <v>0</v>
      </c>
      <c r="AB102" s="2">
        <v>10</v>
      </c>
    </row>
    <row r="103" spans="1:28" x14ac:dyDescent="0.25">
      <c r="A103" s="2" t="s">
        <v>90</v>
      </c>
      <c r="B103" s="2">
        <v>2019</v>
      </c>
      <c r="C103" s="2" t="s">
        <v>27</v>
      </c>
      <c r="D103" s="2" t="s">
        <v>20</v>
      </c>
      <c r="E103" s="2">
        <v>837</v>
      </c>
      <c r="F103" s="2" t="s">
        <v>14</v>
      </c>
      <c r="G103" s="2" t="s">
        <v>14</v>
      </c>
      <c r="H103" s="2" t="s">
        <v>16</v>
      </c>
      <c r="I103" s="2" t="s">
        <v>17</v>
      </c>
      <c r="J103" s="2" t="s">
        <v>17</v>
      </c>
      <c r="K103" s="2" t="s">
        <v>65</v>
      </c>
      <c r="L103" s="2" t="s">
        <v>16</v>
      </c>
      <c r="N103" s="2" t="s">
        <v>14</v>
      </c>
      <c r="O103" s="2" t="s">
        <v>65</v>
      </c>
      <c r="P103" s="2" t="s">
        <v>16</v>
      </c>
      <c r="R103" s="2" t="s">
        <v>16</v>
      </c>
      <c r="T103" s="2">
        <v>10</v>
      </c>
      <c r="AA103" s="2">
        <f>SUM(U103:Z103) * 10</f>
        <v>0</v>
      </c>
    </row>
    <row r="104" spans="1:28" x14ac:dyDescent="0.25">
      <c r="A104" s="2" t="s">
        <v>90</v>
      </c>
      <c r="B104" s="2">
        <v>2019</v>
      </c>
      <c r="C104" s="2" t="s">
        <v>19</v>
      </c>
      <c r="D104" s="2" t="s">
        <v>20</v>
      </c>
      <c r="E104" s="2">
        <v>846</v>
      </c>
      <c r="F104" s="2" t="s">
        <v>17</v>
      </c>
      <c r="G104" s="2" t="s">
        <v>14</v>
      </c>
      <c r="H104" s="2" t="s">
        <v>16</v>
      </c>
      <c r="I104" s="2" t="s">
        <v>17</v>
      </c>
      <c r="J104" s="2" t="s">
        <v>17</v>
      </c>
      <c r="K104" s="2" t="s">
        <v>65</v>
      </c>
      <c r="L104" s="2" t="s">
        <v>16</v>
      </c>
      <c r="N104" s="2" t="s">
        <v>15</v>
      </c>
      <c r="O104" s="2">
        <v>761</v>
      </c>
      <c r="P104" s="2" t="s">
        <v>15</v>
      </c>
      <c r="Q104" s="2">
        <v>318</v>
      </c>
      <c r="R104" s="2" t="s">
        <v>16</v>
      </c>
      <c r="T104" s="2">
        <v>10</v>
      </c>
      <c r="W104" s="2">
        <v>1</v>
      </c>
      <c r="AA104" s="2">
        <f>SUM(U104:Z104) * 10</f>
        <v>10</v>
      </c>
    </row>
    <row r="105" spans="1:28" x14ac:dyDescent="0.25">
      <c r="A105" s="2" t="s">
        <v>90</v>
      </c>
      <c r="B105" s="2">
        <v>2019</v>
      </c>
      <c r="C105" s="2" t="s">
        <v>19</v>
      </c>
      <c r="D105" s="2" t="s">
        <v>20</v>
      </c>
      <c r="E105" s="2">
        <v>849</v>
      </c>
      <c r="F105" s="2" t="s">
        <v>15</v>
      </c>
      <c r="G105" s="2" t="s">
        <v>17</v>
      </c>
      <c r="H105" s="2" t="s">
        <v>16</v>
      </c>
      <c r="I105" s="2" t="s">
        <v>17</v>
      </c>
      <c r="J105" s="2" t="s">
        <v>17</v>
      </c>
      <c r="K105" s="2" t="s">
        <v>65</v>
      </c>
      <c r="L105" s="2" t="s">
        <v>16</v>
      </c>
      <c r="N105" s="2" t="s">
        <v>14</v>
      </c>
      <c r="O105" s="2">
        <v>761</v>
      </c>
      <c r="P105" s="2" t="s">
        <v>15</v>
      </c>
      <c r="Q105" s="2">
        <v>318</v>
      </c>
      <c r="R105" s="2" t="s">
        <v>17</v>
      </c>
      <c r="S105" s="2" t="s">
        <v>18</v>
      </c>
      <c r="T105" s="2">
        <v>10</v>
      </c>
      <c r="W105" s="2">
        <v>1</v>
      </c>
      <c r="AA105" s="2">
        <f>SUM(U105:Z105) * 10</f>
        <v>10</v>
      </c>
    </row>
    <row r="106" spans="1:28" x14ac:dyDescent="0.25">
      <c r="A106" s="2" t="s">
        <v>90</v>
      </c>
      <c r="B106" s="2">
        <v>2019</v>
      </c>
      <c r="C106" s="2" t="s">
        <v>25</v>
      </c>
      <c r="D106" s="2" t="s">
        <v>20</v>
      </c>
      <c r="E106" s="2">
        <v>864</v>
      </c>
      <c r="F106" s="2" t="s">
        <v>16</v>
      </c>
      <c r="G106" s="2" t="s">
        <v>17</v>
      </c>
      <c r="H106" s="2" t="s">
        <v>16</v>
      </c>
      <c r="I106" s="2" t="s">
        <v>17</v>
      </c>
      <c r="J106" s="2" t="s">
        <v>14</v>
      </c>
      <c r="K106" s="2" t="s">
        <v>65</v>
      </c>
      <c r="L106" s="2" t="s">
        <v>16</v>
      </c>
      <c r="N106" s="2" t="s">
        <v>17</v>
      </c>
      <c r="O106" s="2">
        <v>531</v>
      </c>
      <c r="P106" s="2" t="s">
        <v>14</v>
      </c>
      <c r="Q106" s="2">
        <v>531</v>
      </c>
      <c r="R106" s="2" t="s">
        <v>16</v>
      </c>
      <c r="T106" s="2">
        <v>10</v>
      </c>
      <c r="U106" s="2">
        <v>1</v>
      </c>
      <c r="V106" s="2">
        <v>2</v>
      </c>
      <c r="W106" s="2">
        <v>1</v>
      </c>
      <c r="AA106" s="2">
        <f>SUM(U106:Z106) * 10</f>
        <v>40</v>
      </c>
    </row>
    <row r="107" spans="1:28" x14ac:dyDescent="0.25">
      <c r="A107" s="2" t="s">
        <v>90</v>
      </c>
      <c r="B107" s="2">
        <v>2019</v>
      </c>
      <c r="C107" s="2" t="s">
        <v>32</v>
      </c>
      <c r="D107" s="2" t="s">
        <v>20</v>
      </c>
      <c r="E107" s="2">
        <v>879</v>
      </c>
      <c r="F107" s="2" t="s">
        <v>14</v>
      </c>
      <c r="G107" s="2" t="s">
        <v>14</v>
      </c>
      <c r="H107" s="2" t="s">
        <v>16</v>
      </c>
      <c r="I107" s="2" t="s">
        <v>17</v>
      </c>
      <c r="J107" s="2" t="s">
        <v>17</v>
      </c>
      <c r="K107" s="2" t="s">
        <v>65</v>
      </c>
      <c r="L107" s="2" t="s">
        <v>16</v>
      </c>
      <c r="N107" s="2" t="s">
        <v>15</v>
      </c>
      <c r="O107" s="2">
        <v>761</v>
      </c>
      <c r="P107" s="2" t="s">
        <v>15</v>
      </c>
      <c r="Q107" s="2">
        <v>833</v>
      </c>
      <c r="R107" s="2" t="s">
        <v>16</v>
      </c>
      <c r="T107" s="2">
        <v>10</v>
      </c>
      <c r="U107" s="2">
        <v>1</v>
      </c>
      <c r="AA107" s="2">
        <f>SUM(U107:Z107) * 10</f>
        <v>10</v>
      </c>
    </row>
    <row r="108" spans="1:28" x14ac:dyDescent="0.25">
      <c r="A108" s="2" t="s">
        <v>90</v>
      </c>
      <c r="B108" s="2">
        <v>2019</v>
      </c>
      <c r="C108" s="2" t="s">
        <v>31</v>
      </c>
      <c r="D108" s="2" t="s">
        <v>62</v>
      </c>
      <c r="E108" s="2">
        <v>817</v>
      </c>
      <c r="F108" s="2" t="s">
        <v>14</v>
      </c>
      <c r="G108" s="2" t="s">
        <v>14</v>
      </c>
      <c r="H108" s="2" t="s">
        <v>16</v>
      </c>
      <c r="I108" s="2" t="s">
        <v>17</v>
      </c>
      <c r="J108" s="2" t="s">
        <v>17</v>
      </c>
      <c r="K108" s="2" t="s">
        <v>65</v>
      </c>
      <c r="L108" s="2" t="s">
        <v>16</v>
      </c>
      <c r="N108" s="2" t="s">
        <v>15</v>
      </c>
      <c r="O108" s="2">
        <v>531</v>
      </c>
      <c r="P108" s="2" t="s">
        <v>14</v>
      </c>
      <c r="Q108" s="2">
        <v>833</v>
      </c>
      <c r="R108" s="2" t="s">
        <v>16</v>
      </c>
      <c r="T108" s="2">
        <v>10</v>
      </c>
      <c r="U108" s="2">
        <v>3</v>
      </c>
      <c r="AA108" s="2">
        <f>SUM(U108:Z108) * 10</f>
        <v>30</v>
      </c>
    </row>
    <row r="109" spans="1:28" x14ac:dyDescent="0.25">
      <c r="A109" s="2" t="s">
        <v>90</v>
      </c>
      <c r="B109" s="2">
        <v>2019</v>
      </c>
      <c r="C109" s="2" t="s">
        <v>31</v>
      </c>
      <c r="D109" s="2" t="s">
        <v>62</v>
      </c>
      <c r="E109" s="2">
        <v>821</v>
      </c>
      <c r="F109" s="2" t="s">
        <v>14</v>
      </c>
      <c r="G109" s="2" t="s">
        <v>15</v>
      </c>
      <c r="H109" s="2" t="s">
        <v>16</v>
      </c>
      <c r="I109" s="2" t="s">
        <v>17</v>
      </c>
      <c r="J109" s="2" t="s">
        <v>17</v>
      </c>
      <c r="K109" s="2" t="s">
        <v>65</v>
      </c>
      <c r="L109" s="2" t="s">
        <v>15</v>
      </c>
      <c r="N109" s="2" t="s">
        <v>15</v>
      </c>
      <c r="O109" s="2">
        <v>761</v>
      </c>
      <c r="P109" s="2" t="s">
        <v>15</v>
      </c>
      <c r="Q109" s="2">
        <v>833</v>
      </c>
      <c r="R109" s="2" t="s">
        <v>16</v>
      </c>
      <c r="T109" s="2">
        <v>10</v>
      </c>
      <c r="U109" s="2">
        <v>2</v>
      </c>
      <c r="AA109" s="2">
        <f>SUM(U109:Z109) * 10</f>
        <v>20</v>
      </c>
    </row>
    <row r="110" spans="1:28" x14ac:dyDescent="0.25">
      <c r="A110" s="2" t="s">
        <v>90</v>
      </c>
      <c r="B110" s="2">
        <v>2019</v>
      </c>
      <c r="C110" s="2" t="s">
        <v>30</v>
      </c>
      <c r="D110" s="2" t="s">
        <v>62</v>
      </c>
      <c r="E110" s="2">
        <v>824</v>
      </c>
      <c r="F110" s="2" t="s">
        <v>17</v>
      </c>
      <c r="G110" s="2" t="s">
        <v>15</v>
      </c>
      <c r="H110" s="2" t="s">
        <v>16</v>
      </c>
      <c r="I110" s="2" t="s">
        <v>17</v>
      </c>
      <c r="J110" s="2" t="s">
        <v>17</v>
      </c>
      <c r="K110" s="2" t="s">
        <v>65</v>
      </c>
      <c r="L110" s="2" t="s">
        <v>15</v>
      </c>
      <c r="N110" s="2" t="s">
        <v>17</v>
      </c>
      <c r="O110" s="2">
        <v>761</v>
      </c>
      <c r="P110" s="2" t="s">
        <v>16</v>
      </c>
      <c r="R110" s="2" t="s">
        <v>16</v>
      </c>
      <c r="T110" s="2">
        <v>10</v>
      </c>
      <c r="AA110" s="2">
        <f>SUM(U110:Z110) * 10</f>
        <v>0</v>
      </c>
    </row>
    <row r="111" spans="1:28" x14ac:dyDescent="0.25">
      <c r="A111" s="2" t="s">
        <v>91</v>
      </c>
      <c r="B111" s="2">
        <v>2019</v>
      </c>
      <c r="C111" s="2" t="s">
        <v>38</v>
      </c>
      <c r="D111" s="2" t="s">
        <v>20</v>
      </c>
      <c r="E111" s="2">
        <v>338</v>
      </c>
      <c r="F111" s="2" t="s">
        <v>15</v>
      </c>
      <c r="G111" s="2" t="s">
        <v>17</v>
      </c>
      <c r="H111" s="2" t="s">
        <v>16</v>
      </c>
      <c r="I111" s="2" t="s">
        <v>17</v>
      </c>
      <c r="J111" s="2" t="s">
        <v>17</v>
      </c>
      <c r="K111" s="2" t="s">
        <v>65</v>
      </c>
      <c r="L111" s="2" t="s">
        <v>16</v>
      </c>
      <c r="N111" s="2" t="s">
        <v>15</v>
      </c>
      <c r="O111" s="2">
        <v>316</v>
      </c>
      <c r="P111" s="2" t="s">
        <v>15</v>
      </c>
      <c r="Q111" s="2">
        <v>832</v>
      </c>
      <c r="R111" s="2" t="s">
        <v>15</v>
      </c>
      <c r="S111" s="2" t="s">
        <v>70</v>
      </c>
      <c r="T111" s="2">
        <v>10</v>
      </c>
      <c r="U111" s="2">
        <v>1</v>
      </c>
      <c r="AA111" s="2">
        <f>SUM(U111:Z111) * 10</f>
        <v>10</v>
      </c>
      <c r="AB111" s="4"/>
    </row>
    <row r="112" spans="1:28" x14ac:dyDescent="0.25">
      <c r="A112" s="2" t="s">
        <v>91</v>
      </c>
      <c r="B112" s="2">
        <v>2019</v>
      </c>
      <c r="C112" s="2" t="s">
        <v>38</v>
      </c>
      <c r="D112" s="2" t="s">
        <v>20</v>
      </c>
      <c r="E112" s="2">
        <v>339</v>
      </c>
      <c r="F112" s="2" t="s">
        <v>14</v>
      </c>
      <c r="G112" s="2" t="s">
        <v>33</v>
      </c>
      <c r="H112" s="2" t="s">
        <v>16</v>
      </c>
      <c r="I112" s="2" t="s">
        <v>17</v>
      </c>
      <c r="J112" s="2" t="s">
        <v>17</v>
      </c>
      <c r="K112" s="2" t="s">
        <v>65</v>
      </c>
      <c r="L112" s="2" t="s">
        <v>16</v>
      </c>
      <c r="N112" s="2" t="s">
        <v>15</v>
      </c>
      <c r="O112" s="2">
        <v>541</v>
      </c>
      <c r="P112" s="2" t="s">
        <v>15</v>
      </c>
      <c r="Q112" s="2">
        <v>762</v>
      </c>
      <c r="R112" s="2" t="s">
        <v>16</v>
      </c>
      <c r="T112" s="2">
        <v>10</v>
      </c>
      <c r="AA112" s="2">
        <f>SUM(U112:Z112) * 10</f>
        <v>0</v>
      </c>
      <c r="AB112" s="4">
        <v>22</v>
      </c>
    </row>
    <row r="113" spans="1:28" x14ac:dyDescent="0.25">
      <c r="A113" s="2" t="s">
        <v>91</v>
      </c>
      <c r="B113" s="2">
        <v>2019</v>
      </c>
      <c r="C113" s="2" t="s">
        <v>40</v>
      </c>
      <c r="D113" s="2" t="s">
        <v>20</v>
      </c>
      <c r="E113" s="2">
        <v>341</v>
      </c>
      <c r="F113" s="2" t="s">
        <v>15</v>
      </c>
      <c r="G113" s="2" t="s">
        <v>17</v>
      </c>
      <c r="H113" s="2" t="s">
        <v>16</v>
      </c>
      <c r="I113" s="2" t="s">
        <v>17</v>
      </c>
      <c r="J113" s="2" t="s">
        <v>17</v>
      </c>
      <c r="K113" s="2" t="s">
        <v>65</v>
      </c>
      <c r="L113" s="2" t="s">
        <v>15</v>
      </c>
      <c r="M113" s="2" t="s">
        <v>69</v>
      </c>
      <c r="N113" s="2" t="s">
        <v>14</v>
      </c>
      <c r="O113" s="2">
        <v>740</v>
      </c>
      <c r="P113" s="2" t="s">
        <v>16</v>
      </c>
      <c r="R113" s="2" t="s">
        <v>15</v>
      </c>
      <c r="S113" s="2" t="s">
        <v>70</v>
      </c>
      <c r="T113" s="2">
        <v>10</v>
      </c>
      <c r="AA113" s="2">
        <f>SUM(U113:Z113) * 10</f>
        <v>0</v>
      </c>
      <c r="AB113" s="4">
        <v>7</v>
      </c>
    </row>
    <row r="114" spans="1:28" x14ac:dyDescent="0.25">
      <c r="A114" s="2" t="s">
        <v>91</v>
      </c>
      <c r="B114" s="2">
        <v>2019</v>
      </c>
      <c r="C114" s="2" t="s">
        <v>42</v>
      </c>
      <c r="D114" s="2" t="s">
        <v>20</v>
      </c>
      <c r="E114" s="2">
        <v>343</v>
      </c>
      <c r="F114" s="2" t="s">
        <v>15</v>
      </c>
      <c r="G114" s="2" t="s">
        <v>14</v>
      </c>
      <c r="H114" s="2" t="s">
        <v>16</v>
      </c>
      <c r="I114" s="2" t="s">
        <v>17</v>
      </c>
      <c r="J114" s="2" t="s">
        <v>14</v>
      </c>
      <c r="K114" s="2" t="s">
        <v>66</v>
      </c>
      <c r="L114" s="2" t="s">
        <v>16</v>
      </c>
      <c r="N114" s="2" t="s">
        <v>15</v>
      </c>
      <c r="O114" s="2">
        <v>743</v>
      </c>
      <c r="P114" s="2" t="s">
        <v>17</v>
      </c>
      <c r="Q114" s="2">
        <v>833</v>
      </c>
      <c r="R114" s="2" t="s">
        <v>16</v>
      </c>
      <c r="T114" s="2">
        <v>10</v>
      </c>
      <c r="U114" s="2">
        <v>2</v>
      </c>
      <c r="AA114" s="2">
        <f>SUM(U114:Z114) * 10</f>
        <v>20</v>
      </c>
      <c r="AB114" s="4">
        <v>7</v>
      </c>
    </row>
    <row r="115" spans="1:28" x14ac:dyDescent="0.25">
      <c r="A115" s="2" t="s">
        <v>91</v>
      </c>
      <c r="B115" s="2">
        <v>2019</v>
      </c>
      <c r="C115" s="2" t="s">
        <v>39</v>
      </c>
      <c r="D115" s="2" t="s">
        <v>62</v>
      </c>
      <c r="E115" s="2">
        <v>880</v>
      </c>
      <c r="F115" s="2" t="s">
        <v>14</v>
      </c>
      <c r="G115" s="2" t="s">
        <v>14</v>
      </c>
      <c r="H115" s="2" t="s">
        <v>16</v>
      </c>
      <c r="I115" s="2" t="s">
        <v>17</v>
      </c>
      <c r="J115" s="2" t="s">
        <v>17</v>
      </c>
      <c r="K115" s="2" t="s">
        <v>65</v>
      </c>
      <c r="L115" s="2" t="s">
        <v>16</v>
      </c>
      <c r="N115" s="2" t="s">
        <v>15</v>
      </c>
      <c r="O115" s="2">
        <v>761</v>
      </c>
      <c r="P115" s="2" t="s">
        <v>16</v>
      </c>
      <c r="R115" s="2" t="s">
        <v>16</v>
      </c>
      <c r="T115" s="2">
        <v>10</v>
      </c>
      <c r="AA115" s="2">
        <f>SUM(U115:Z115) * 10</f>
        <v>0</v>
      </c>
      <c r="AB115" s="4">
        <v>5</v>
      </c>
    </row>
    <row r="116" spans="1:28" x14ac:dyDescent="0.25">
      <c r="A116" s="2" t="s">
        <v>91</v>
      </c>
      <c r="B116" s="2">
        <v>2019</v>
      </c>
      <c r="C116" s="2" t="s">
        <v>38</v>
      </c>
      <c r="D116" s="2" t="s">
        <v>62</v>
      </c>
      <c r="E116" s="2">
        <v>883</v>
      </c>
      <c r="F116" s="2" t="s">
        <v>15</v>
      </c>
      <c r="G116" s="2" t="s">
        <v>17</v>
      </c>
      <c r="H116" s="2" t="s">
        <v>16</v>
      </c>
      <c r="I116" s="2" t="s">
        <v>17</v>
      </c>
      <c r="J116" s="2" t="s">
        <v>17</v>
      </c>
      <c r="K116" s="2" t="s">
        <v>65</v>
      </c>
      <c r="L116" s="2" t="s">
        <v>14</v>
      </c>
      <c r="M116" s="2" t="s">
        <v>68</v>
      </c>
      <c r="N116" s="2" t="s">
        <v>14</v>
      </c>
      <c r="O116" s="2">
        <v>740</v>
      </c>
      <c r="P116" s="2" t="s">
        <v>16</v>
      </c>
      <c r="R116" s="2" t="s">
        <v>15</v>
      </c>
      <c r="S116" s="2" t="s">
        <v>70</v>
      </c>
      <c r="T116" s="2">
        <v>10</v>
      </c>
      <c r="AA116" s="2">
        <f>SUM(U116:Z116) * 10</f>
        <v>0</v>
      </c>
      <c r="AB116" s="4">
        <v>9</v>
      </c>
    </row>
    <row r="117" spans="1:28" x14ac:dyDescent="0.25">
      <c r="A117" s="2" t="s">
        <v>91</v>
      </c>
      <c r="B117" s="2">
        <v>2019</v>
      </c>
      <c r="C117" s="2" t="s">
        <v>38</v>
      </c>
      <c r="D117" s="2" t="s">
        <v>62</v>
      </c>
      <c r="E117" s="2">
        <v>884</v>
      </c>
      <c r="F117" s="2" t="s">
        <v>16</v>
      </c>
      <c r="G117" s="2" t="s">
        <v>15</v>
      </c>
      <c r="H117" s="2" t="s">
        <v>16</v>
      </c>
      <c r="I117" s="2" t="s">
        <v>17</v>
      </c>
      <c r="J117" s="2" t="s">
        <v>17</v>
      </c>
      <c r="K117" s="2" t="s">
        <v>65</v>
      </c>
      <c r="L117" s="2" t="s">
        <v>16</v>
      </c>
      <c r="N117" s="2" t="s">
        <v>17</v>
      </c>
      <c r="O117" s="2">
        <v>740</v>
      </c>
      <c r="P117" s="2" t="s">
        <v>15</v>
      </c>
      <c r="Q117" s="2">
        <v>833</v>
      </c>
      <c r="R117" s="2" t="s">
        <v>16</v>
      </c>
      <c r="T117" s="2">
        <v>10</v>
      </c>
      <c r="AA117" s="2">
        <f>SUM(U117:Z117) * 10</f>
        <v>0</v>
      </c>
      <c r="AB117" s="4">
        <v>17</v>
      </c>
    </row>
    <row r="118" spans="1:28" x14ac:dyDescent="0.25">
      <c r="A118" s="2" t="s">
        <v>91</v>
      </c>
      <c r="B118" s="2">
        <v>2019</v>
      </c>
      <c r="C118" s="2" t="s">
        <v>42</v>
      </c>
      <c r="D118" s="2" t="s">
        <v>62</v>
      </c>
      <c r="E118" s="2">
        <v>891</v>
      </c>
      <c r="F118" s="2" t="s">
        <v>17</v>
      </c>
      <c r="G118" s="2" t="s">
        <v>14</v>
      </c>
      <c r="H118" s="2" t="s">
        <v>16</v>
      </c>
      <c r="I118" s="2" t="s">
        <v>17</v>
      </c>
      <c r="J118" s="2" t="s">
        <v>17</v>
      </c>
      <c r="K118" s="2" t="s">
        <v>65</v>
      </c>
      <c r="L118" s="2" t="s">
        <v>15</v>
      </c>
      <c r="M118" s="2" t="s">
        <v>68</v>
      </c>
      <c r="N118" s="2" t="s">
        <v>14</v>
      </c>
      <c r="O118" s="2">
        <v>743</v>
      </c>
      <c r="P118" s="2" t="s">
        <v>15</v>
      </c>
      <c r="Q118" s="2">
        <v>833</v>
      </c>
      <c r="R118" s="2" t="s">
        <v>16</v>
      </c>
      <c r="T118" s="2">
        <v>10</v>
      </c>
      <c r="U118" s="2">
        <v>1</v>
      </c>
      <c r="AA118" s="2">
        <f>SUM(U118:Z118) * 10</f>
        <v>10</v>
      </c>
      <c r="AB118" s="4">
        <v>25</v>
      </c>
    </row>
    <row r="119" spans="1:28" x14ac:dyDescent="0.25">
      <c r="A119" s="2" t="s">
        <v>90</v>
      </c>
      <c r="B119" s="2">
        <v>2019</v>
      </c>
      <c r="C119" s="2" t="s">
        <v>30</v>
      </c>
      <c r="D119" s="2" t="s">
        <v>62</v>
      </c>
      <c r="E119" s="2">
        <v>831</v>
      </c>
      <c r="F119" s="2" t="s">
        <v>14</v>
      </c>
      <c r="G119" s="2" t="s">
        <v>17</v>
      </c>
      <c r="I119" s="2" t="s">
        <v>17</v>
      </c>
      <c r="J119" s="2" t="s">
        <v>17</v>
      </c>
      <c r="K119" s="2" t="s">
        <v>65</v>
      </c>
      <c r="L119" s="2" t="s">
        <v>16</v>
      </c>
      <c r="N119" s="2" t="s">
        <v>14</v>
      </c>
      <c r="O119" s="2">
        <v>740</v>
      </c>
      <c r="P119" s="2" t="s">
        <v>15</v>
      </c>
      <c r="Q119" s="2">
        <v>372</v>
      </c>
      <c r="R119" s="2" t="s">
        <v>16</v>
      </c>
      <c r="T119" s="2">
        <v>10</v>
      </c>
      <c r="X119" s="2">
        <v>1</v>
      </c>
      <c r="AA119" s="2">
        <f>SUM(U119:Z119) * 10</f>
        <v>10</v>
      </c>
    </row>
    <row r="120" spans="1:28" x14ac:dyDescent="0.25">
      <c r="A120" s="2" t="s">
        <v>90</v>
      </c>
      <c r="B120" s="2">
        <v>2019</v>
      </c>
      <c r="C120" s="2" t="s">
        <v>30</v>
      </c>
      <c r="D120" s="2" t="s">
        <v>62</v>
      </c>
      <c r="E120" s="2">
        <v>835</v>
      </c>
      <c r="F120" s="2" t="s">
        <v>17</v>
      </c>
      <c r="G120" s="2" t="s">
        <v>14</v>
      </c>
      <c r="I120" s="2" t="s">
        <v>17</v>
      </c>
      <c r="J120" s="2" t="s">
        <v>17</v>
      </c>
      <c r="K120" s="2" t="s">
        <v>65</v>
      </c>
      <c r="L120" s="2" t="s">
        <v>16</v>
      </c>
      <c r="N120" s="2" t="s">
        <v>14</v>
      </c>
      <c r="O120" s="2">
        <v>531</v>
      </c>
      <c r="P120" s="2" t="s">
        <v>15</v>
      </c>
      <c r="Q120" s="2">
        <v>762</v>
      </c>
      <c r="R120" s="2" t="s">
        <v>16</v>
      </c>
      <c r="T120" s="2">
        <v>10</v>
      </c>
      <c r="W120" s="2">
        <v>1</v>
      </c>
      <c r="Y120" s="1">
        <v>1</v>
      </c>
      <c r="AA120" s="2">
        <f>SUM(U120:Z120) * 10</f>
        <v>20</v>
      </c>
    </row>
    <row r="121" spans="1:28" x14ac:dyDescent="0.25">
      <c r="A121" s="2" t="s">
        <v>86</v>
      </c>
      <c r="B121" s="2">
        <v>2019</v>
      </c>
      <c r="C121" s="2" t="s">
        <v>52</v>
      </c>
      <c r="D121" s="2" t="s">
        <v>20</v>
      </c>
      <c r="E121" s="2">
        <v>360</v>
      </c>
      <c r="F121" s="2" t="s">
        <v>15</v>
      </c>
      <c r="G121" s="2" t="s">
        <v>17</v>
      </c>
      <c r="H121" s="2" t="s">
        <v>15</v>
      </c>
      <c r="I121" s="2" t="s">
        <v>14</v>
      </c>
      <c r="J121" s="2" t="s">
        <v>17</v>
      </c>
      <c r="K121" s="2" t="s">
        <v>65</v>
      </c>
      <c r="L121" s="2" t="s">
        <v>16</v>
      </c>
      <c r="N121" s="2" t="s">
        <v>17</v>
      </c>
      <c r="O121" s="2">
        <v>761</v>
      </c>
      <c r="P121" s="2" t="s">
        <v>17</v>
      </c>
      <c r="Q121" s="2">
        <v>318</v>
      </c>
      <c r="R121" s="2" t="s">
        <v>16</v>
      </c>
      <c r="T121" s="2">
        <v>10</v>
      </c>
      <c r="U121" s="2">
        <v>1</v>
      </c>
      <c r="V121" s="2">
        <v>1</v>
      </c>
      <c r="W121" s="2">
        <v>4</v>
      </c>
      <c r="AA121" s="2">
        <f>SUM(U121:Z121) * 10</f>
        <v>60</v>
      </c>
      <c r="AB121" s="2">
        <v>50</v>
      </c>
    </row>
    <row r="122" spans="1:28" x14ac:dyDescent="0.25">
      <c r="A122" s="2" t="s">
        <v>86</v>
      </c>
      <c r="B122" s="2">
        <v>2019</v>
      </c>
      <c r="C122" s="2" t="s">
        <v>52</v>
      </c>
      <c r="D122" s="2" t="s">
        <v>20</v>
      </c>
      <c r="E122" s="2">
        <v>364</v>
      </c>
      <c r="F122" s="2" t="s">
        <v>15</v>
      </c>
      <c r="G122" s="2" t="s">
        <v>17</v>
      </c>
      <c r="H122" s="2" t="s">
        <v>15</v>
      </c>
      <c r="I122" s="2" t="s">
        <v>14</v>
      </c>
      <c r="J122" s="2" t="s">
        <v>33</v>
      </c>
      <c r="K122" s="2" t="s">
        <v>65</v>
      </c>
      <c r="L122" s="2" t="s">
        <v>14</v>
      </c>
      <c r="M122" s="2" t="s">
        <v>63</v>
      </c>
      <c r="N122" s="2" t="s">
        <v>17</v>
      </c>
      <c r="O122" s="2">
        <v>761</v>
      </c>
      <c r="P122" s="2" t="s">
        <v>17</v>
      </c>
      <c r="Q122" s="2">
        <v>316</v>
      </c>
      <c r="R122" s="2" t="s">
        <v>16</v>
      </c>
      <c r="T122" s="2">
        <v>10</v>
      </c>
      <c r="U122" s="2">
        <v>2</v>
      </c>
      <c r="W122" s="2">
        <v>2</v>
      </c>
      <c r="AA122" s="2">
        <f>SUM(U122:Z122) * 10</f>
        <v>40</v>
      </c>
      <c r="AB122" s="2">
        <v>50</v>
      </c>
    </row>
    <row r="123" spans="1:28" x14ac:dyDescent="0.25">
      <c r="A123" s="2" t="s">
        <v>86</v>
      </c>
      <c r="B123" s="2">
        <v>2019</v>
      </c>
      <c r="C123" s="2" t="s">
        <v>52</v>
      </c>
      <c r="D123" s="2" t="s">
        <v>62</v>
      </c>
      <c r="E123" s="2">
        <v>961</v>
      </c>
      <c r="F123" s="2" t="s">
        <v>16</v>
      </c>
      <c r="G123" s="2" t="s">
        <v>17</v>
      </c>
      <c r="H123" s="2" t="s">
        <v>15</v>
      </c>
      <c r="I123" s="2" t="s">
        <v>14</v>
      </c>
      <c r="J123" s="2" t="s">
        <v>33</v>
      </c>
      <c r="K123" s="2" t="s">
        <v>65</v>
      </c>
      <c r="L123" s="2" t="s">
        <v>15</v>
      </c>
      <c r="M123" s="2" t="s">
        <v>63</v>
      </c>
      <c r="N123" s="2" t="s">
        <v>14</v>
      </c>
      <c r="O123" s="2">
        <v>951</v>
      </c>
      <c r="P123" s="2" t="s">
        <v>14</v>
      </c>
      <c r="Q123" s="2">
        <v>318</v>
      </c>
      <c r="R123" s="2" t="s">
        <v>16</v>
      </c>
      <c r="T123" s="2">
        <v>10</v>
      </c>
      <c r="U123" s="2">
        <v>1</v>
      </c>
      <c r="W123" s="2">
        <v>1</v>
      </c>
      <c r="AA123" s="2">
        <f>SUM(U123:Z123) * 10</f>
        <v>20</v>
      </c>
      <c r="AB123" s="2">
        <v>25</v>
      </c>
    </row>
    <row r="124" spans="1:28" x14ac:dyDescent="0.25">
      <c r="A124" s="2" t="s">
        <v>87</v>
      </c>
      <c r="B124" s="2">
        <v>2019</v>
      </c>
      <c r="C124" s="2" t="s">
        <v>58</v>
      </c>
      <c r="D124" s="2" t="s">
        <v>61</v>
      </c>
      <c r="E124" s="2">
        <v>740</v>
      </c>
      <c r="F124" s="2" t="s">
        <v>15</v>
      </c>
      <c r="G124" s="2" t="s">
        <v>17</v>
      </c>
      <c r="H124" s="2" t="s">
        <v>15</v>
      </c>
      <c r="I124" s="2" t="s">
        <v>14</v>
      </c>
      <c r="J124" s="2" t="s">
        <v>17</v>
      </c>
      <c r="K124" s="2" t="s">
        <v>65</v>
      </c>
      <c r="L124" s="2" t="s">
        <v>16</v>
      </c>
      <c r="N124" s="2" t="s">
        <v>15</v>
      </c>
      <c r="O124" s="2">
        <v>761</v>
      </c>
      <c r="P124" s="2" t="s">
        <v>17</v>
      </c>
      <c r="Q124" s="2">
        <v>833</v>
      </c>
      <c r="R124" s="2" t="s">
        <v>16</v>
      </c>
      <c r="T124" s="2">
        <v>10</v>
      </c>
      <c r="U124" s="2">
        <v>3</v>
      </c>
      <c r="AA124" s="2">
        <f>SUM(U124:Z124) * 10</f>
        <v>30</v>
      </c>
      <c r="AB124" s="2">
        <v>1</v>
      </c>
    </row>
    <row r="125" spans="1:28" x14ac:dyDescent="0.25">
      <c r="A125" s="2" t="s">
        <v>87</v>
      </c>
      <c r="B125" s="2">
        <v>2019</v>
      </c>
      <c r="C125" s="2" t="s">
        <v>57</v>
      </c>
      <c r="D125" s="2" t="s">
        <v>61</v>
      </c>
      <c r="E125" s="2">
        <v>742</v>
      </c>
      <c r="F125" s="2" t="s">
        <v>16</v>
      </c>
      <c r="G125" s="2" t="s">
        <v>14</v>
      </c>
      <c r="H125" s="2" t="s">
        <v>15</v>
      </c>
      <c r="I125" s="2" t="s">
        <v>14</v>
      </c>
      <c r="J125" s="2" t="s">
        <v>14</v>
      </c>
      <c r="K125" s="2" t="s">
        <v>65</v>
      </c>
      <c r="L125" s="2" t="s">
        <v>16</v>
      </c>
      <c r="N125" s="2" t="s">
        <v>15</v>
      </c>
      <c r="O125" s="2">
        <v>316</v>
      </c>
      <c r="P125" s="2" t="s">
        <v>33</v>
      </c>
      <c r="Q125" s="2">
        <v>833</v>
      </c>
      <c r="R125" s="2" t="s">
        <v>16</v>
      </c>
      <c r="T125" s="2">
        <v>10</v>
      </c>
      <c r="U125" s="2">
        <v>5</v>
      </c>
      <c r="AA125" s="2">
        <f>SUM(U125:Z125) * 10</f>
        <v>50</v>
      </c>
      <c r="AB125" s="2">
        <v>10</v>
      </c>
    </row>
    <row r="126" spans="1:28" x14ac:dyDescent="0.25">
      <c r="A126" s="2" t="s">
        <v>88</v>
      </c>
      <c r="B126" s="2">
        <v>2019</v>
      </c>
      <c r="C126" s="2" t="s">
        <v>55</v>
      </c>
      <c r="D126" s="2" t="s">
        <v>61</v>
      </c>
      <c r="E126" s="2">
        <v>752</v>
      </c>
      <c r="F126" s="2" t="s">
        <v>17</v>
      </c>
      <c r="G126" s="2" t="s">
        <v>14</v>
      </c>
      <c r="H126" s="2" t="s">
        <v>15</v>
      </c>
      <c r="I126" s="2" t="s">
        <v>14</v>
      </c>
      <c r="J126" s="2" t="s">
        <v>17</v>
      </c>
      <c r="K126" s="2" t="s">
        <v>65</v>
      </c>
      <c r="L126" s="2" t="s">
        <v>16</v>
      </c>
      <c r="N126" s="2" t="s">
        <v>15</v>
      </c>
      <c r="O126" s="2">
        <v>316</v>
      </c>
      <c r="P126" s="2" t="s">
        <v>16</v>
      </c>
      <c r="R126" s="2" t="s">
        <v>16</v>
      </c>
      <c r="T126" s="2">
        <v>10</v>
      </c>
      <c r="AA126" s="2">
        <f>SUM(U126:Z126) * 10</f>
        <v>0</v>
      </c>
      <c r="AB126" s="2">
        <v>1</v>
      </c>
    </row>
    <row r="127" spans="1:28" x14ac:dyDescent="0.25">
      <c r="A127" s="2" t="s">
        <v>88</v>
      </c>
      <c r="B127" s="2">
        <v>2019</v>
      </c>
      <c r="C127" s="2" t="s">
        <v>55</v>
      </c>
      <c r="D127" s="2" t="s">
        <v>61</v>
      </c>
      <c r="E127" s="2">
        <v>753</v>
      </c>
      <c r="F127" s="2" t="s">
        <v>17</v>
      </c>
      <c r="G127" s="2" t="s">
        <v>17</v>
      </c>
      <c r="H127" s="2" t="s">
        <v>15</v>
      </c>
      <c r="I127" s="2" t="s">
        <v>14</v>
      </c>
      <c r="J127" s="2" t="s">
        <v>17</v>
      </c>
      <c r="K127" s="2" t="s">
        <v>65</v>
      </c>
      <c r="L127" s="2" t="s">
        <v>16</v>
      </c>
      <c r="N127" s="2" t="s">
        <v>16</v>
      </c>
      <c r="P127" s="2" t="s">
        <v>16</v>
      </c>
      <c r="R127" s="2" t="s">
        <v>16</v>
      </c>
      <c r="T127" s="2">
        <v>10</v>
      </c>
      <c r="AA127" s="2">
        <f>SUM(U127:Z127) * 10</f>
        <v>0</v>
      </c>
      <c r="AB127" s="2">
        <v>1</v>
      </c>
    </row>
    <row r="128" spans="1:28" x14ac:dyDescent="0.25">
      <c r="A128" s="2" t="s">
        <v>88</v>
      </c>
      <c r="B128" s="2">
        <v>2019</v>
      </c>
      <c r="C128" s="2" t="s">
        <v>55</v>
      </c>
      <c r="D128" s="2" t="s">
        <v>61</v>
      </c>
      <c r="E128" s="2">
        <v>754</v>
      </c>
      <c r="F128" s="2" t="s">
        <v>14</v>
      </c>
      <c r="G128" s="2" t="s">
        <v>17</v>
      </c>
      <c r="H128" s="2" t="s">
        <v>15</v>
      </c>
      <c r="I128" s="2" t="s">
        <v>14</v>
      </c>
      <c r="J128" s="2" t="s">
        <v>17</v>
      </c>
      <c r="K128" s="2" t="s">
        <v>65</v>
      </c>
      <c r="L128" s="2" t="s">
        <v>16</v>
      </c>
      <c r="N128" s="2" t="s">
        <v>16</v>
      </c>
      <c r="P128" s="2" t="s">
        <v>16</v>
      </c>
      <c r="R128" s="2" t="s">
        <v>16</v>
      </c>
      <c r="T128" s="2">
        <v>10</v>
      </c>
      <c r="AA128" s="2">
        <f>SUM(U128:Z128) * 10</f>
        <v>0</v>
      </c>
      <c r="AB128" s="2">
        <v>1</v>
      </c>
    </row>
    <row r="129" spans="1:28" x14ac:dyDescent="0.25">
      <c r="A129" s="2" t="s">
        <v>88</v>
      </c>
      <c r="B129" s="2">
        <v>2019</v>
      </c>
      <c r="C129" s="2" t="s">
        <v>55</v>
      </c>
      <c r="D129" s="2" t="s">
        <v>61</v>
      </c>
      <c r="E129" s="2">
        <v>756</v>
      </c>
      <c r="F129" s="2" t="s">
        <v>17</v>
      </c>
      <c r="G129" s="2" t="s">
        <v>17</v>
      </c>
      <c r="H129" s="2" t="s">
        <v>15</v>
      </c>
      <c r="I129" s="2" t="s">
        <v>14</v>
      </c>
      <c r="J129" s="2" t="s">
        <v>17</v>
      </c>
      <c r="K129" s="2" t="s">
        <v>65</v>
      </c>
      <c r="L129" s="2" t="s">
        <v>15</v>
      </c>
      <c r="M129" s="2" t="s">
        <v>68</v>
      </c>
      <c r="N129" s="2" t="s">
        <v>15</v>
      </c>
      <c r="O129" s="2">
        <v>761</v>
      </c>
      <c r="P129" s="2" t="s">
        <v>16</v>
      </c>
      <c r="R129" s="2" t="s">
        <v>16</v>
      </c>
      <c r="T129" s="2">
        <v>10</v>
      </c>
      <c r="AA129" s="2">
        <f>SUM(U129:Z129) * 10</f>
        <v>0</v>
      </c>
      <c r="AB129" s="2">
        <v>1</v>
      </c>
    </row>
    <row r="130" spans="1:28" x14ac:dyDescent="0.25">
      <c r="A130" s="2" t="s">
        <v>88</v>
      </c>
      <c r="B130" s="2">
        <v>2019</v>
      </c>
      <c r="C130" s="2" t="s">
        <v>55</v>
      </c>
      <c r="D130" s="2" t="s">
        <v>61</v>
      </c>
      <c r="E130" s="2">
        <v>759</v>
      </c>
      <c r="F130" s="2" t="s">
        <v>14</v>
      </c>
      <c r="G130" s="2" t="s">
        <v>14</v>
      </c>
      <c r="H130" s="2" t="s">
        <v>15</v>
      </c>
      <c r="I130" s="2" t="s">
        <v>14</v>
      </c>
      <c r="J130" s="2" t="s">
        <v>14</v>
      </c>
      <c r="K130" s="2" t="s">
        <v>65</v>
      </c>
      <c r="L130" s="2" t="s">
        <v>15</v>
      </c>
      <c r="M130" s="2" t="s">
        <v>68</v>
      </c>
      <c r="N130" s="2" t="s">
        <v>14</v>
      </c>
      <c r="O130" s="2">
        <v>531</v>
      </c>
      <c r="P130" s="2" t="s">
        <v>17</v>
      </c>
      <c r="Q130" s="2">
        <v>833</v>
      </c>
      <c r="R130" s="2" t="s">
        <v>15</v>
      </c>
      <c r="S130" s="2" t="s">
        <v>70</v>
      </c>
      <c r="T130" s="2">
        <v>10</v>
      </c>
      <c r="U130" s="2">
        <v>4</v>
      </c>
      <c r="AA130" s="2">
        <f>SUM(U130:Z130) * 10</f>
        <v>40</v>
      </c>
      <c r="AB130" s="2">
        <v>10</v>
      </c>
    </row>
    <row r="131" spans="1:28" x14ac:dyDescent="0.25">
      <c r="A131" s="2" t="s">
        <v>88</v>
      </c>
      <c r="B131" s="2">
        <v>2019</v>
      </c>
      <c r="C131" s="2" t="s">
        <v>56</v>
      </c>
      <c r="D131" s="2" t="s">
        <v>61</v>
      </c>
      <c r="E131" s="2">
        <v>764</v>
      </c>
      <c r="F131" s="2" t="s">
        <v>15</v>
      </c>
      <c r="G131" s="2" t="s">
        <v>17</v>
      </c>
      <c r="H131" s="2" t="s">
        <v>15</v>
      </c>
      <c r="I131" s="2" t="s">
        <v>14</v>
      </c>
      <c r="J131" s="2" t="s">
        <v>14</v>
      </c>
      <c r="K131" s="2" t="s">
        <v>65</v>
      </c>
      <c r="L131" s="2" t="s">
        <v>16</v>
      </c>
      <c r="N131" s="2" t="s">
        <v>15</v>
      </c>
      <c r="O131" s="2">
        <v>531</v>
      </c>
      <c r="P131" s="2" t="s">
        <v>15</v>
      </c>
      <c r="Q131" s="2">
        <v>129</v>
      </c>
      <c r="R131" s="2" t="s">
        <v>16</v>
      </c>
      <c r="T131" s="2">
        <v>10</v>
      </c>
      <c r="U131" s="2">
        <v>1</v>
      </c>
      <c r="Z131" s="1">
        <v>1</v>
      </c>
      <c r="AA131" s="2">
        <f>SUM(U131:Z131) * 10</f>
        <v>20</v>
      </c>
      <c r="AB131" s="2">
        <v>1</v>
      </c>
    </row>
    <row r="132" spans="1:28" x14ac:dyDescent="0.25">
      <c r="A132" s="2" t="s">
        <v>89</v>
      </c>
      <c r="B132" s="2">
        <v>2019</v>
      </c>
      <c r="C132" s="2" t="s">
        <v>44</v>
      </c>
      <c r="D132" s="2" t="s">
        <v>61</v>
      </c>
      <c r="E132" s="2">
        <v>388</v>
      </c>
      <c r="F132" s="2" t="s">
        <v>15</v>
      </c>
      <c r="G132" s="2" t="s">
        <v>17</v>
      </c>
      <c r="H132" s="2" t="s">
        <v>15</v>
      </c>
      <c r="I132" s="2" t="s">
        <v>14</v>
      </c>
      <c r="J132" s="2" t="s">
        <v>33</v>
      </c>
      <c r="K132" s="2" t="s">
        <v>65</v>
      </c>
      <c r="L132" s="2" t="s">
        <v>16</v>
      </c>
      <c r="N132" s="2" t="s">
        <v>16</v>
      </c>
      <c r="P132" s="2" t="s">
        <v>15</v>
      </c>
      <c r="Q132" s="2">
        <v>316</v>
      </c>
      <c r="R132" s="2" t="s">
        <v>16</v>
      </c>
      <c r="T132" s="2">
        <v>10</v>
      </c>
      <c r="W132" s="2">
        <v>1</v>
      </c>
      <c r="AA132" s="2">
        <f>SUM(U132:Z132) * 10</f>
        <v>10</v>
      </c>
      <c r="AB132" s="2">
        <v>1</v>
      </c>
    </row>
    <row r="133" spans="1:28" x14ac:dyDescent="0.25">
      <c r="A133" s="2" t="s">
        <v>89</v>
      </c>
      <c r="B133" s="2">
        <v>2019</v>
      </c>
      <c r="C133" s="2" t="s">
        <v>44</v>
      </c>
      <c r="D133" s="2" t="s">
        <v>61</v>
      </c>
      <c r="E133" s="2">
        <v>390</v>
      </c>
      <c r="F133" s="2" t="s">
        <v>14</v>
      </c>
      <c r="G133" s="2" t="s">
        <v>15</v>
      </c>
      <c r="H133" s="2" t="s">
        <v>15</v>
      </c>
      <c r="I133" s="2" t="s">
        <v>14</v>
      </c>
      <c r="J133" s="2" t="s">
        <v>33</v>
      </c>
      <c r="K133" s="2" t="s">
        <v>65</v>
      </c>
      <c r="L133" s="2" t="s">
        <v>16</v>
      </c>
      <c r="N133" s="2" t="s">
        <v>15</v>
      </c>
      <c r="O133" s="2">
        <v>315</v>
      </c>
      <c r="P133" s="2" t="s">
        <v>16</v>
      </c>
      <c r="R133" s="2" t="s">
        <v>16</v>
      </c>
      <c r="T133" s="2">
        <v>10</v>
      </c>
      <c r="V133" s="2">
        <v>1</v>
      </c>
      <c r="AA133" s="2">
        <f>SUM(U133:Z133) * 10</f>
        <v>10</v>
      </c>
      <c r="AB133" s="2">
        <v>10</v>
      </c>
    </row>
    <row r="134" spans="1:28" x14ac:dyDescent="0.25">
      <c r="A134" s="2" t="s">
        <v>89</v>
      </c>
      <c r="B134" s="2">
        <v>2019</v>
      </c>
      <c r="C134" s="2" t="s">
        <v>43</v>
      </c>
      <c r="D134" s="2" t="s">
        <v>61</v>
      </c>
      <c r="E134" s="2">
        <v>393</v>
      </c>
      <c r="F134" s="2" t="s">
        <v>16</v>
      </c>
      <c r="G134" s="2" t="s">
        <v>15</v>
      </c>
      <c r="H134" s="2" t="s">
        <v>15</v>
      </c>
      <c r="I134" s="2" t="s">
        <v>14</v>
      </c>
      <c r="J134" s="2" t="s">
        <v>33</v>
      </c>
      <c r="K134" s="2" t="s">
        <v>65</v>
      </c>
      <c r="L134" s="2" t="s">
        <v>16</v>
      </c>
      <c r="N134" s="2" t="s">
        <v>14</v>
      </c>
      <c r="O134" s="2">
        <v>531</v>
      </c>
      <c r="P134" s="2" t="s">
        <v>14</v>
      </c>
      <c r="Q134" s="2">
        <v>316</v>
      </c>
      <c r="R134" s="2" t="s">
        <v>16</v>
      </c>
      <c r="T134" s="2">
        <v>10</v>
      </c>
      <c r="W134" s="2">
        <v>1</v>
      </c>
      <c r="Y134" s="1">
        <v>1</v>
      </c>
      <c r="AA134" s="2">
        <f>SUM(U134:Z134) * 10</f>
        <v>20</v>
      </c>
      <c r="AB134" s="2">
        <v>10</v>
      </c>
    </row>
    <row r="135" spans="1:28" x14ac:dyDescent="0.25">
      <c r="A135" s="2" t="s">
        <v>89</v>
      </c>
      <c r="B135" s="2">
        <v>2019</v>
      </c>
      <c r="C135" s="2" t="s">
        <v>45</v>
      </c>
      <c r="D135" s="2" t="s">
        <v>61</v>
      </c>
      <c r="E135" s="2">
        <v>396</v>
      </c>
      <c r="F135" s="2" t="s">
        <v>16</v>
      </c>
      <c r="G135" s="2" t="s">
        <v>33</v>
      </c>
      <c r="H135" s="2" t="s">
        <v>15</v>
      </c>
      <c r="I135" s="2" t="s">
        <v>14</v>
      </c>
      <c r="J135" s="2" t="s">
        <v>33</v>
      </c>
      <c r="K135" s="2" t="s">
        <v>65</v>
      </c>
      <c r="L135" s="2" t="s">
        <v>16</v>
      </c>
      <c r="N135" s="2" t="s">
        <v>14</v>
      </c>
      <c r="O135" s="2" t="s">
        <v>64</v>
      </c>
      <c r="P135" s="2" t="s">
        <v>16</v>
      </c>
      <c r="R135" s="2" t="s">
        <v>16</v>
      </c>
      <c r="T135" s="2">
        <v>10</v>
      </c>
      <c r="W135" s="2">
        <v>2</v>
      </c>
      <c r="AA135" s="2">
        <f>SUM(U135:Z135) * 10</f>
        <v>20</v>
      </c>
      <c r="AB135" s="2">
        <v>1</v>
      </c>
    </row>
    <row r="136" spans="1:28" x14ac:dyDescent="0.25">
      <c r="A136" s="2" t="s">
        <v>89</v>
      </c>
      <c r="B136" s="2">
        <v>2019</v>
      </c>
      <c r="C136" s="2" t="s">
        <v>45</v>
      </c>
      <c r="D136" s="2" t="s">
        <v>61</v>
      </c>
      <c r="E136" s="2">
        <v>397</v>
      </c>
      <c r="F136" s="2" t="s">
        <v>16</v>
      </c>
      <c r="G136" s="2" t="s">
        <v>33</v>
      </c>
      <c r="H136" s="2" t="s">
        <v>15</v>
      </c>
      <c r="I136" s="2" t="s">
        <v>14</v>
      </c>
      <c r="J136" s="2" t="s">
        <v>33</v>
      </c>
      <c r="K136" s="2" t="s">
        <v>65</v>
      </c>
      <c r="L136" s="2" t="s">
        <v>16</v>
      </c>
      <c r="N136" s="2" t="s">
        <v>15</v>
      </c>
      <c r="O136" s="2" t="s">
        <v>64</v>
      </c>
      <c r="P136" s="2" t="s">
        <v>14</v>
      </c>
      <c r="Q136" s="2">
        <v>318</v>
      </c>
      <c r="R136" s="2" t="s">
        <v>15</v>
      </c>
      <c r="S136" s="2" t="s">
        <v>70</v>
      </c>
      <c r="T136" s="2">
        <v>10</v>
      </c>
      <c r="W136" s="2">
        <v>3</v>
      </c>
      <c r="AA136" s="2">
        <f>SUM(U136:Z136) * 10</f>
        <v>30</v>
      </c>
      <c r="AB136" s="2">
        <v>1</v>
      </c>
    </row>
    <row r="137" spans="1:28" x14ac:dyDescent="0.25">
      <c r="A137" s="2" t="s">
        <v>89</v>
      </c>
      <c r="B137" s="2">
        <v>2019</v>
      </c>
      <c r="C137" s="2" t="s">
        <v>46</v>
      </c>
      <c r="D137" s="2" t="s">
        <v>61</v>
      </c>
      <c r="E137" s="2">
        <v>712</v>
      </c>
      <c r="F137" s="2" t="s">
        <v>16</v>
      </c>
      <c r="G137" s="2" t="s">
        <v>14</v>
      </c>
      <c r="H137" s="2" t="s">
        <v>15</v>
      </c>
      <c r="I137" s="2" t="s">
        <v>14</v>
      </c>
      <c r="J137" s="2" t="s">
        <v>33</v>
      </c>
      <c r="K137" s="2" t="s">
        <v>64</v>
      </c>
      <c r="L137" s="2" t="s">
        <v>16</v>
      </c>
      <c r="N137" s="2" t="s">
        <v>17</v>
      </c>
      <c r="O137" s="2" t="s">
        <v>64</v>
      </c>
      <c r="P137" s="2" t="s">
        <v>17</v>
      </c>
      <c r="Q137" s="2">
        <v>318</v>
      </c>
      <c r="R137" s="2" t="s">
        <v>16</v>
      </c>
      <c r="T137" s="2">
        <v>10</v>
      </c>
      <c r="W137" s="2">
        <v>7</v>
      </c>
      <c r="AA137" s="2">
        <f>SUM(U137:Z137) * 10</f>
        <v>70</v>
      </c>
      <c r="AB137" s="2">
        <v>1</v>
      </c>
    </row>
    <row r="138" spans="1:28" x14ac:dyDescent="0.25">
      <c r="A138" s="2" t="s">
        <v>90</v>
      </c>
      <c r="B138" s="2">
        <v>2019</v>
      </c>
      <c r="C138" s="2" t="s">
        <v>28</v>
      </c>
      <c r="D138" s="2" t="s">
        <v>20</v>
      </c>
      <c r="E138" s="2">
        <v>842</v>
      </c>
      <c r="F138" s="2" t="s">
        <v>14</v>
      </c>
      <c r="G138" s="2" t="s">
        <v>14</v>
      </c>
      <c r="H138" s="2" t="s">
        <v>15</v>
      </c>
      <c r="I138" s="2" t="s">
        <v>14</v>
      </c>
      <c r="J138" s="2" t="s">
        <v>33</v>
      </c>
      <c r="K138" s="2" t="s">
        <v>65</v>
      </c>
      <c r="L138" s="2" t="s">
        <v>16</v>
      </c>
      <c r="N138" s="2" t="s">
        <v>16</v>
      </c>
      <c r="P138" s="2" t="s">
        <v>16</v>
      </c>
      <c r="R138" s="2" t="s">
        <v>16</v>
      </c>
      <c r="T138" s="2">
        <v>10</v>
      </c>
      <c r="AA138" s="2">
        <f>SUM(U138:Z138) * 10</f>
        <v>0</v>
      </c>
    </row>
    <row r="139" spans="1:28" x14ac:dyDescent="0.25">
      <c r="A139" s="2" t="s">
        <v>90</v>
      </c>
      <c r="B139" s="2">
        <v>2019</v>
      </c>
      <c r="C139" s="2" t="s">
        <v>28</v>
      </c>
      <c r="D139" s="2" t="s">
        <v>20</v>
      </c>
      <c r="E139" s="2">
        <v>843</v>
      </c>
      <c r="F139" s="2" t="s">
        <v>15</v>
      </c>
      <c r="G139" s="2" t="s">
        <v>17</v>
      </c>
      <c r="H139" s="2" t="s">
        <v>15</v>
      </c>
      <c r="I139" s="2" t="s">
        <v>14</v>
      </c>
      <c r="J139" s="2" t="s">
        <v>33</v>
      </c>
      <c r="K139" s="2" t="s">
        <v>65</v>
      </c>
      <c r="L139" s="2" t="s">
        <v>16</v>
      </c>
      <c r="N139" s="2" t="s">
        <v>15</v>
      </c>
      <c r="O139" s="2" t="s">
        <v>65</v>
      </c>
      <c r="P139" s="2" t="s">
        <v>16</v>
      </c>
      <c r="R139" s="2" t="s">
        <v>16</v>
      </c>
      <c r="T139" s="2">
        <v>10</v>
      </c>
      <c r="AA139" s="2">
        <f>SUM(U139:Z139) * 10</f>
        <v>0</v>
      </c>
    </row>
    <row r="140" spans="1:28" x14ac:dyDescent="0.25">
      <c r="A140" s="2" t="s">
        <v>90</v>
      </c>
      <c r="B140" s="2">
        <v>2019</v>
      </c>
      <c r="C140" s="2" t="s">
        <v>19</v>
      </c>
      <c r="D140" s="2" t="s">
        <v>20</v>
      </c>
      <c r="E140" s="2">
        <v>851</v>
      </c>
      <c r="F140" s="2" t="s">
        <v>15</v>
      </c>
      <c r="G140" s="2" t="s">
        <v>17</v>
      </c>
      <c r="H140" s="2" t="s">
        <v>15</v>
      </c>
      <c r="I140" s="2" t="s">
        <v>14</v>
      </c>
      <c r="J140" s="2" t="s">
        <v>17</v>
      </c>
      <c r="K140" s="2" t="s">
        <v>65</v>
      </c>
      <c r="L140" s="2" t="s">
        <v>16</v>
      </c>
      <c r="N140" s="2" t="s">
        <v>14</v>
      </c>
      <c r="O140" s="2">
        <v>370</v>
      </c>
      <c r="P140" s="2" t="s">
        <v>14</v>
      </c>
      <c r="Q140" s="2">
        <v>318</v>
      </c>
      <c r="R140" s="2" t="s">
        <v>15</v>
      </c>
      <c r="S140" s="2" t="s">
        <v>18</v>
      </c>
      <c r="T140" s="2">
        <v>10</v>
      </c>
      <c r="W140" s="2">
        <v>2</v>
      </c>
      <c r="AA140" s="2">
        <f>SUM(U140:Z140) * 10</f>
        <v>20</v>
      </c>
    </row>
    <row r="141" spans="1:28" x14ac:dyDescent="0.25">
      <c r="A141" s="2" t="s">
        <v>90</v>
      </c>
      <c r="B141" s="2">
        <v>2019</v>
      </c>
      <c r="C141" s="2" t="s">
        <v>24</v>
      </c>
      <c r="D141" s="2" t="s">
        <v>20</v>
      </c>
      <c r="E141" s="2">
        <v>859</v>
      </c>
      <c r="F141" s="2" t="s">
        <v>14</v>
      </c>
      <c r="G141" s="2" t="s">
        <v>17</v>
      </c>
      <c r="H141" s="2" t="s">
        <v>15</v>
      </c>
      <c r="I141" s="2" t="s">
        <v>14</v>
      </c>
      <c r="J141" s="2" t="s">
        <v>33</v>
      </c>
      <c r="K141" s="2" t="s">
        <v>65</v>
      </c>
      <c r="L141" s="2" t="s">
        <v>16</v>
      </c>
      <c r="N141" s="2" t="s">
        <v>15</v>
      </c>
      <c r="O141" s="2">
        <v>761</v>
      </c>
      <c r="P141" s="2" t="s">
        <v>16</v>
      </c>
      <c r="R141" s="2" t="s">
        <v>17</v>
      </c>
      <c r="S141" s="2" t="s">
        <v>85</v>
      </c>
      <c r="T141" s="2">
        <v>10</v>
      </c>
      <c r="AA141" s="2">
        <f>SUM(U141:Z141) * 10</f>
        <v>0</v>
      </c>
    </row>
    <row r="142" spans="1:28" x14ac:dyDescent="0.25">
      <c r="A142" s="2" t="s">
        <v>90</v>
      </c>
      <c r="B142" s="2">
        <v>2019</v>
      </c>
      <c r="C142" s="2" t="s">
        <v>24</v>
      </c>
      <c r="D142" s="2" t="s">
        <v>20</v>
      </c>
      <c r="E142" s="2">
        <v>861</v>
      </c>
      <c r="F142" s="2" t="s">
        <v>15</v>
      </c>
      <c r="G142" s="2" t="s">
        <v>14</v>
      </c>
      <c r="H142" s="2" t="s">
        <v>15</v>
      </c>
      <c r="I142" s="2" t="s">
        <v>14</v>
      </c>
      <c r="J142" s="2" t="s">
        <v>33</v>
      </c>
      <c r="K142" s="2" t="s">
        <v>65</v>
      </c>
      <c r="L142" s="2" t="s">
        <v>16</v>
      </c>
      <c r="N142" s="2" t="s">
        <v>15</v>
      </c>
      <c r="O142" s="2">
        <v>740</v>
      </c>
      <c r="P142" s="2" t="s">
        <v>15</v>
      </c>
      <c r="Q142" s="2">
        <v>318</v>
      </c>
      <c r="R142" s="2" t="s">
        <v>16</v>
      </c>
      <c r="T142" s="2">
        <v>10</v>
      </c>
      <c r="AA142" s="2">
        <f>SUM(U142:Z142) * 10</f>
        <v>0</v>
      </c>
    </row>
    <row r="143" spans="1:28" x14ac:dyDescent="0.25">
      <c r="A143" s="2" t="s">
        <v>90</v>
      </c>
      <c r="B143" s="2">
        <v>2019</v>
      </c>
      <c r="C143" s="2" t="s">
        <v>32</v>
      </c>
      <c r="D143" s="2" t="s">
        <v>20</v>
      </c>
      <c r="E143" s="2">
        <v>871</v>
      </c>
      <c r="F143" s="2" t="s">
        <v>14</v>
      </c>
      <c r="G143" s="2" t="s">
        <v>14</v>
      </c>
      <c r="H143" s="2" t="s">
        <v>15</v>
      </c>
      <c r="I143" s="2" t="s">
        <v>14</v>
      </c>
      <c r="J143" s="2" t="s">
        <v>17</v>
      </c>
      <c r="K143" s="2" t="s">
        <v>65</v>
      </c>
      <c r="L143" s="2" t="s">
        <v>16</v>
      </c>
      <c r="N143" s="2" t="s">
        <v>14</v>
      </c>
      <c r="O143" s="2">
        <v>761</v>
      </c>
      <c r="P143" s="2" t="s">
        <v>15</v>
      </c>
      <c r="Q143" s="2">
        <v>318</v>
      </c>
      <c r="R143" s="2" t="s">
        <v>16</v>
      </c>
      <c r="T143" s="2">
        <v>10</v>
      </c>
      <c r="W143" s="2">
        <v>1</v>
      </c>
      <c r="AA143" s="2">
        <f>SUM(U143:Z143) * 10</f>
        <v>10</v>
      </c>
    </row>
    <row r="144" spans="1:28" x14ac:dyDescent="0.25">
      <c r="A144" s="2" t="s">
        <v>90</v>
      </c>
      <c r="B144" s="2">
        <v>2019</v>
      </c>
      <c r="C144" s="2" t="s">
        <v>29</v>
      </c>
      <c r="D144" s="2" t="s">
        <v>62</v>
      </c>
      <c r="E144" s="2">
        <v>808</v>
      </c>
      <c r="F144" s="2" t="s">
        <v>15</v>
      </c>
      <c r="G144" s="2" t="s">
        <v>15</v>
      </c>
      <c r="H144" s="2" t="s">
        <v>15</v>
      </c>
      <c r="I144" s="2" t="s">
        <v>14</v>
      </c>
      <c r="J144" s="2" t="s">
        <v>17</v>
      </c>
      <c r="K144" s="2" t="s">
        <v>65</v>
      </c>
      <c r="L144" s="2" t="s">
        <v>16</v>
      </c>
      <c r="N144" s="2" t="s">
        <v>14</v>
      </c>
      <c r="O144" s="2">
        <v>372</v>
      </c>
      <c r="P144" s="2" t="s">
        <v>15</v>
      </c>
      <c r="Q144" s="2">
        <v>318</v>
      </c>
      <c r="R144" s="2" t="s">
        <v>16</v>
      </c>
      <c r="T144" s="2">
        <v>10</v>
      </c>
      <c r="W144" s="2">
        <v>1</v>
      </c>
      <c r="AA144" s="2">
        <f>SUM(U144:Z144) * 10</f>
        <v>10</v>
      </c>
    </row>
    <row r="145" spans="1:28" x14ac:dyDescent="0.25">
      <c r="A145" s="2" t="s">
        <v>90</v>
      </c>
      <c r="B145" s="2">
        <v>2019</v>
      </c>
      <c r="C145" s="2" t="s">
        <v>29</v>
      </c>
      <c r="D145" s="2" t="s">
        <v>62</v>
      </c>
      <c r="E145" s="2">
        <v>812</v>
      </c>
      <c r="F145" s="2" t="s">
        <v>14</v>
      </c>
      <c r="G145" s="2" t="s">
        <v>14</v>
      </c>
      <c r="H145" s="2" t="s">
        <v>15</v>
      </c>
      <c r="I145" s="2" t="s">
        <v>14</v>
      </c>
      <c r="J145" s="2" t="s">
        <v>14</v>
      </c>
      <c r="K145" s="2" t="s">
        <v>65</v>
      </c>
      <c r="L145" s="2" t="s">
        <v>16</v>
      </c>
      <c r="N145" s="2" t="s">
        <v>14</v>
      </c>
      <c r="O145" s="2">
        <v>740</v>
      </c>
      <c r="P145" s="2" t="s">
        <v>16</v>
      </c>
      <c r="R145" s="2" t="s">
        <v>16</v>
      </c>
      <c r="T145" s="2">
        <v>10</v>
      </c>
      <c r="Y145" s="1">
        <v>1</v>
      </c>
      <c r="AA145" s="2">
        <f>SUM(U145:Z145) * 10</f>
        <v>10</v>
      </c>
    </row>
    <row r="146" spans="1:28" x14ac:dyDescent="0.25">
      <c r="A146" s="2" t="s">
        <v>90</v>
      </c>
      <c r="B146" s="2">
        <v>2019</v>
      </c>
      <c r="C146" s="2" t="s">
        <v>21</v>
      </c>
      <c r="D146" s="2" t="s">
        <v>62</v>
      </c>
      <c r="E146" s="2">
        <v>814</v>
      </c>
      <c r="F146" s="2" t="s">
        <v>33</v>
      </c>
      <c r="G146" s="2" t="s">
        <v>15</v>
      </c>
      <c r="H146" s="2" t="s">
        <v>15</v>
      </c>
      <c r="I146" s="2" t="s">
        <v>14</v>
      </c>
      <c r="J146" s="2" t="s">
        <v>33</v>
      </c>
      <c r="K146" s="2" t="s">
        <v>65</v>
      </c>
      <c r="L146" s="2" t="s">
        <v>16</v>
      </c>
      <c r="N146" s="2" t="s">
        <v>15</v>
      </c>
      <c r="O146" s="2" t="s">
        <v>65</v>
      </c>
      <c r="P146" s="2" t="s">
        <v>16</v>
      </c>
      <c r="R146" s="2" t="s">
        <v>16</v>
      </c>
      <c r="T146" s="2">
        <v>10</v>
      </c>
      <c r="U146" s="2">
        <v>1</v>
      </c>
      <c r="W146" s="2">
        <v>1</v>
      </c>
      <c r="AA146" s="2">
        <f>SUM(U146:Z146) * 10</f>
        <v>20</v>
      </c>
    </row>
    <row r="147" spans="1:28" x14ac:dyDescent="0.25">
      <c r="A147" s="2" t="s">
        <v>92</v>
      </c>
      <c r="B147" s="2">
        <v>2019</v>
      </c>
      <c r="C147" s="2" t="s">
        <v>59</v>
      </c>
      <c r="D147" s="2" t="s">
        <v>20</v>
      </c>
      <c r="E147" s="2">
        <v>375</v>
      </c>
      <c r="F147" s="2" t="s">
        <v>17</v>
      </c>
      <c r="G147" s="2" t="s">
        <v>17</v>
      </c>
      <c r="H147" s="2" t="s">
        <v>15</v>
      </c>
      <c r="I147" s="2" t="s">
        <v>14</v>
      </c>
      <c r="J147" s="2" t="s">
        <v>33</v>
      </c>
      <c r="K147" s="2" t="s">
        <v>65</v>
      </c>
      <c r="L147" s="2" t="s">
        <v>16</v>
      </c>
      <c r="N147" s="2" t="s">
        <v>17</v>
      </c>
      <c r="O147" s="2">
        <v>761</v>
      </c>
      <c r="P147" s="2" t="s">
        <v>17</v>
      </c>
      <c r="Q147" s="2">
        <v>318</v>
      </c>
      <c r="R147" s="2" t="s">
        <v>16</v>
      </c>
      <c r="T147" s="2">
        <v>10</v>
      </c>
      <c r="W147" s="2">
        <v>4</v>
      </c>
      <c r="AA147" s="2">
        <f>SUM(U147:Z147) * 10</f>
        <v>40</v>
      </c>
      <c r="AB147" s="2">
        <v>10</v>
      </c>
    </row>
    <row r="148" spans="1:28" x14ac:dyDescent="0.25">
      <c r="A148" s="2" t="s">
        <v>92</v>
      </c>
      <c r="B148" s="2">
        <v>2019</v>
      </c>
      <c r="C148" s="2" t="s">
        <v>59</v>
      </c>
      <c r="D148" s="2" t="s">
        <v>20</v>
      </c>
      <c r="E148" s="2">
        <v>383</v>
      </c>
      <c r="F148" s="2" t="s">
        <v>14</v>
      </c>
      <c r="G148" s="2" t="s">
        <v>14</v>
      </c>
      <c r="H148" s="2" t="s">
        <v>15</v>
      </c>
      <c r="I148" s="2" t="s">
        <v>14</v>
      </c>
      <c r="J148" s="2" t="s">
        <v>33</v>
      </c>
      <c r="K148" s="2" t="s">
        <v>65</v>
      </c>
      <c r="L148" s="2" t="s">
        <v>16</v>
      </c>
      <c r="N148" s="2" t="s">
        <v>17</v>
      </c>
      <c r="O148" s="2">
        <v>761</v>
      </c>
      <c r="P148" s="2" t="s">
        <v>14</v>
      </c>
      <c r="Q148" s="2">
        <v>318</v>
      </c>
      <c r="R148" s="2" t="s">
        <v>16</v>
      </c>
      <c r="T148" s="2">
        <v>10</v>
      </c>
      <c r="W148" s="2">
        <v>1</v>
      </c>
      <c r="AA148" s="2">
        <f>SUM(U148:Z148) * 10</f>
        <v>10</v>
      </c>
      <c r="AB148" s="2">
        <v>100</v>
      </c>
    </row>
    <row r="149" spans="1:28" x14ac:dyDescent="0.25">
      <c r="A149" s="2" t="s">
        <v>92</v>
      </c>
      <c r="B149" s="2">
        <v>2019</v>
      </c>
      <c r="C149" s="2" t="s">
        <v>53</v>
      </c>
      <c r="D149" s="2" t="s">
        <v>62</v>
      </c>
      <c r="E149" s="2">
        <v>966</v>
      </c>
      <c r="F149" s="2" t="s">
        <v>16</v>
      </c>
      <c r="G149" s="2" t="s">
        <v>15</v>
      </c>
      <c r="H149" s="2" t="s">
        <v>15</v>
      </c>
      <c r="I149" s="2" t="s">
        <v>14</v>
      </c>
      <c r="J149" s="2" t="s">
        <v>17</v>
      </c>
      <c r="K149" s="2" t="s">
        <v>65</v>
      </c>
      <c r="L149" s="2" t="s">
        <v>16</v>
      </c>
      <c r="N149" s="2" t="s">
        <v>33</v>
      </c>
      <c r="O149" s="2">
        <v>761</v>
      </c>
      <c r="P149" s="2" t="s">
        <v>15</v>
      </c>
      <c r="Q149" s="2">
        <v>316</v>
      </c>
      <c r="R149" s="2" t="s">
        <v>15</v>
      </c>
      <c r="S149" s="2" t="s">
        <v>70</v>
      </c>
      <c r="T149" s="2">
        <v>10</v>
      </c>
      <c r="W149" s="2">
        <v>1</v>
      </c>
      <c r="AA149" s="2">
        <f>SUM(U149:Z149) * 10</f>
        <v>10</v>
      </c>
      <c r="AB149" s="2">
        <v>100</v>
      </c>
    </row>
    <row r="150" spans="1:28" x14ac:dyDescent="0.25">
      <c r="A150" s="2" t="s">
        <v>92</v>
      </c>
      <c r="B150" s="2">
        <v>2019</v>
      </c>
      <c r="C150" s="2" t="s">
        <v>53</v>
      </c>
      <c r="D150" s="2" t="s">
        <v>62</v>
      </c>
      <c r="E150" s="2">
        <v>967</v>
      </c>
      <c r="F150" s="2" t="s">
        <v>15</v>
      </c>
      <c r="G150" s="2" t="s">
        <v>15</v>
      </c>
      <c r="H150" s="2" t="s">
        <v>15</v>
      </c>
      <c r="I150" s="2" t="s">
        <v>14</v>
      </c>
      <c r="J150" s="2" t="s">
        <v>33</v>
      </c>
      <c r="K150" s="2" t="s">
        <v>65</v>
      </c>
      <c r="L150" s="2" t="s">
        <v>16</v>
      </c>
      <c r="N150" s="2" t="s">
        <v>17</v>
      </c>
      <c r="O150" s="2">
        <v>761</v>
      </c>
      <c r="P150" s="2" t="s">
        <v>15</v>
      </c>
      <c r="Q150" s="2">
        <v>318</v>
      </c>
      <c r="R150" s="2" t="s">
        <v>16</v>
      </c>
      <c r="T150" s="2">
        <v>10</v>
      </c>
      <c r="W150" s="2">
        <v>1</v>
      </c>
      <c r="AA150" s="2">
        <f>SUM(U150:Z150) * 10</f>
        <v>10</v>
      </c>
      <c r="AB150" s="2">
        <v>75</v>
      </c>
    </row>
    <row r="151" spans="1:28" x14ac:dyDescent="0.25">
      <c r="A151" s="2" t="s">
        <v>86</v>
      </c>
      <c r="B151" s="2">
        <v>2019</v>
      </c>
      <c r="C151" s="2" t="s">
        <v>49</v>
      </c>
      <c r="D151" s="2" t="s">
        <v>20</v>
      </c>
      <c r="E151" s="2">
        <v>350</v>
      </c>
      <c r="F151" s="2" t="s">
        <v>17</v>
      </c>
      <c r="G151" s="2" t="s">
        <v>15</v>
      </c>
      <c r="H151" s="2" t="s">
        <v>17</v>
      </c>
      <c r="I151" s="2" t="s">
        <v>14</v>
      </c>
      <c r="J151" s="2" t="s">
        <v>33</v>
      </c>
      <c r="K151" s="2" t="s">
        <v>65</v>
      </c>
      <c r="L151" s="2" t="s">
        <v>16</v>
      </c>
      <c r="N151" s="2" t="s">
        <v>15</v>
      </c>
      <c r="O151" s="2">
        <v>761</v>
      </c>
      <c r="P151" s="2" t="s">
        <v>15</v>
      </c>
      <c r="Q151" s="2">
        <v>531</v>
      </c>
      <c r="R151" s="2" t="s">
        <v>16</v>
      </c>
      <c r="T151" s="2">
        <v>10</v>
      </c>
      <c r="V151" s="2">
        <v>1</v>
      </c>
      <c r="AA151" s="2">
        <f>SUM(U151:Z151) * 10</f>
        <v>10</v>
      </c>
      <c r="AB151" s="2">
        <v>50</v>
      </c>
    </row>
    <row r="152" spans="1:28" x14ac:dyDescent="0.25">
      <c r="A152" s="2" t="s">
        <v>86</v>
      </c>
      <c r="B152" s="2">
        <v>2019</v>
      </c>
      <c r="C152" s="2" t="s">
        <v>47</v>
      </c>
      <c r="D152" s="2" t="s">
        <v>62</v>
      </c>
      <c r="E152" s="2">
        <v>956</v>
      </c>
      <c r="F152" s="2" t="s">
        <v>15</v>
      </c>
      <c r="G152" s="2" t="s">
        <v>14</v>
      </c>
      <c r="H152" s="2" t="s">
        <v>17</v>
      </c>
      <c r="I152" s="2" t="s">
        <v>14</v>
      </c>
      <c r="J152" s="2" t="s">
        <v>33</v>
      </c>
      <c r="K152" s="2" t="s">
        <v>65</v>
      </c>
      <c r="L152" s="2" t="s">
        <v>15</v>
      </c>
      <c r="M152" s="2" t="s">
        <v>69</v>
      </c>
      <c r="N152" s="2" t="s">
        <v>16</v>
      </c>
      <c r="P152" s="2" t="s">
        <v>14</v>
      </c>
      <c r="Q152" s="2">
        <v>316</v>
      </c>
      <c r="R152" s="2" t="s">
        <v>16</v>
      </c>
      <c r="T152" s="2">
        <v>10</v>
      </c>
      <c r="U152" s="2">
        <v>1</v>
      </c>
      <c r="W152" s="2">
        <v>1</v>
      </c>
      <c r="AA152" s="2">
        <f>SUM(U152:Z152) * 10</f>
        <v>20</v>
      </c>
      <c r="AB152" s="2">
        <v>10</v>
      </c>
    </row>
    <row r="153" spans="1:28" x14ac:dyDescent="0.25">
      <c r="A153" s="2" t="s">
        <v>89</v>
      </c>
      <c r="B153" s="2">
        <v>2019</v>
      </c>
      <c r="C153" s="2" t="s">
        <v>46</v>
      </c>
      <c r="D153" s="2" t="s">
        <v>61</v>
      </c>
      <c r="E153" s="2">
        <v>400</v>
      </c>
      <c r="F153" s="2" t="s">
        <v>16</v>
      </c>
      <c r="G153" s="2" t="s">
        <v>17</v>
      </c>
      <c r="H153" s="2" t="s">
        <v>17</v>
      </c>
      <c r="I153" s="2" t="s">
        <v>14</v>
      </c>
      <c r="J153" s="2" t="s">
        <v>17</v>
      </c>
      <c r="K153" s="2" t="s">
        <v>64</v>
      </c>
      <c r="L153" s="2" t="s">
        <v>16</v>
      </c>
      <c r="N153" s="2" t="s">
        <v>16</v>
      </c>
      <c r="P153" s="2" t="s">
        <v>14</v>
      </c>
      <c r="Q153" s="2">
        <v>318</v>
      </c>
      <c r="R153" s="2" t="s">
        <v>16</v>
      </c>
      <c r="T153" s="2">
        <v>10</v>
      </c>
      <c r="W153" s="2">
        <v>5</v>
      </c>
      <c r="AA153" s="2">
        <f>SUM(U153:Z153) * 10</f>
        <v>50</v>
      </c>
      <c r="AB153" s="2">
        <v>1</v>
      </c>
    </row>
    <row r="154" spans="1:28" x14ac:dyDescent="0.25">
      <c r="A154" s="2" t="s">
        <v>89</v>
      </c>
      <c r="B154" s="2">
        <v>2019</v>
      </c>
      <c r="C154" s="2" t="s">
        <v>45</v>
      </c>
      <c r="D154" s="2" t="s">
        <v>61</v>
      </c>
      <c r="E154" s="2">
        <v>704</v>
      </c>
      <c r="F154" s="2" t="s">
        <v>15</v>
      </c>
      <c r="G154" s="2" t="s">
        <v>17</v>
      </c>
      <c r="H154" s="2" t="s">
        <v>17</v>
      </c>
      <c r="I154" s="2" t="s">
        <v>14</v>
      </c>
      <c r="J154" s="2" t="s">
        <v>33</v>
      </c>
      <c r="K154" s="2" t="s">
        <v>65</v>
      </c>
      <c r="L154" s="2" t="s">
        <v>16</v>
      </c>
      <c r="N154" s="2" t="s">
        <v>15</v>
      </c>
      <c r="O154" s="2" t="s">
        <v>64</v>
      </c>
      <c r="P154" s="2" t="s">
        <v>14</v>
      </c>
      <c r="Q154" s="2">
        <v>318</v>
      </c>
      <c r="R154" s="2" t="s">
        <v>16</v>
      </c>
      <c r="T154" s="2">
        <v>10</v>
      </c>
      <c r="W154" s="2">
        <v>5</v>
      </c>
      <c r="AA154" s="2">
        <f>SUM(U154:Z154) * 10</f>
        <v>50</v>
      </c>
      <c r="AB154" s="2">
        <v>10</v>
      </c>
    </row>
    <row r="155" spans="1:28" x14ac:dyDescent="0.25">
      <c r="A155" s="2" t="s">
        <v>89</v>
      </c>
      <c r="B155" s="2">
        <v>2019</v>
      </c>
      <c r="C155" s="2" t="s">
        <v>45</v>
      </c>
      <c r="D155" s="2" t="s">
        <v>61</v>
      </c>
      <c r="E155" s="2">
        <v>707</v>
      </c>
      <c r="F155" s="2" t="s">
        <v>15</v>
      </c>
      <c r="G155" s="2" t="s">
        <v>17</v>
      </c>
      <c r="H155" s="2" t="s">
        <v>17</v>
      </c>
      <c r="I155" s="2" t="s">
        <v>14</v>
      </c>
      <c r="J155" s="2" t="s">
        <v>17</v>
      </c>
      <c r="K155" s="2" t="s">
        <v>65</v>
      </c>
      <c r="L155" s="2" t="s">
        <v>16</v>
      </c>
      <c r="N155" s="2" t="s">
        <v>15</v>
      </c>
      <c r="O155" s="2" t="s">
        <v>64</v>
      </c>
      <c r="P155" s="2" t="s">
        <v>14</v>
      </c>
      <c r="Q155" s="2">
        <v>318</v>
      </c>
      <c r="R155" s="2" t="s">
        <v>16</v>
      </c>
      <c r="T155" s="2">
        <v>10</v>
      </c>
      <c r="W155" s="2">
        <v>5</v>
      </c>
      <c r="AA155" s="2">
        <f>SUM(U155:Z155) * 10</f>
        <v>50</v>
      </c>
      <c r="AB155" s="2">
        <v>10</v>
      </c>
    </row>
    <row r="156" spans="1:28" x14ac:dyDescent="0.25">
      <c r="A156" s="2" t="s">
        <v>89</v>
      </c>
      <c r="B156" s="2">
        <v>2019</v>
      </c>
      <c r="C156" s="2" t="s">
        <v>44</v>
      </c>
      <c r="D156" s="2" t="s">
        <v>61</v>
      </c>
      <c r="E156" s="2">
        <v>949</v>
      </c>
      <c r="F156" s="2" t="s">
        <v>16</v>
      </c>
      <c r="G156" s="2" t="s">
        <v>14</v>
      </c>
      <c r="H156" s="2" t="s">
        <v>17</v>
      </c>
      <c r="I156" s="2" t="s">
        <v>14</v>
      </c>
      <c r="J156" s="2" t="s">
        <v>17</v>
      </c>
      <c r="K156" s="2" t="s">
        <v>65</v>
      </c>
      <c r="L156" s="2" t="s">
        <v>15</v>
      </c>
      <c r="M156" s="2" t="s">
        <v>69</v>
      </c>
      <c r="N156" s="2" t="s">
        <v>17</v>
      </c>
      <c r="O156" s="2">
        <v>372</v>
      </c>
      <c r="P156" s="2" t="s">
        <v>17</v>
      </c>
      <c r="Q156" s="2">
        <v>318</v>
      </c>
      <c r="R156" s="2" t="s">
        <v>16</v>
      </c>
      <c r="T156" s="2">
        <v>10</v>
      </c>
      <c r="W156" s="2">
        <v>3</v>
      </c>
      <c r="AA156" s="2">
        <f>SUM(U156:Z156) * 10</f>
        <v>30</v>
      </c>
      <c r="AB156" s="2">
        <v>50</v>
      </c>
    </row>
    <row r="157" spans="1:28" x14ac:dyDescent="0.25">
      <c r="A157" s="2" t="s">
        <v>90</v>
      </c>
      <c r="B157" s="2">
        <v>2019</v>
      </c>
      <c r="C157" s="2" t="s">
        <v>23</v>
      </c>
      <c r="D157" s="2" t="s">
        <v>20</v>
      </c>
      <c r="E157" s="2">
        <v>845</v>
      </c>
      <c r="F157" s="2" t="s">
        <v>17</v>
      </c>
      <c r="G157" s="2" t="s">
        <v>14</v>
      </c>
      <c r="H157" s="2" t="s">
        <v>17</v>
      </c>
      <c r="I157" s="2" t="s">
        <v>14</v>
      </c>
      <c r="J157" s="2" t="s">
        <v>33</v>
      </c>
      <c r="K157" s="2" t="s">
        <v>65</v>
      </c>
      <c r="L157" s="2" t="s">
        <v>16</v>
      </c>
      <c r="N157" s="2" t="s">
        <v>15</v>
      </c>
      <c r="O157" s="2">
        <v>866</v>
      </c>
      <c r="P157" s="2" t="s">
        <v>16</v>
      </c>
      <c r="R157" s="2" t="s">
        <v>14</v>
      </c>
      <c r="S157" s="2" t="s">
        <v>85</v>
      </c>
      <c r="T157" s="2">
        <v>10</v>
      </c>
      <c r="AA157" s="2">
        <f>SUM(U157:Z157) * 10</f>
        <v>0</v>
      </c>
    </row>
    <row r="158" spans="1:28" x14ac:dyDescent="0.25">
      <c r="A158" s="2" t="s">
        <v>90</v>
      </c>
      <c r="B158" s="2">
        <v>2019</v>
      </c>
      <c r="C158" s="2" t="s">
        <v>25</v>
      </c>
      <c r="D158" s="2" t="s">
        <v>20</v>
      </c>
      <c r="E158" s="2">
        <v>857</v>
      </c>
      <c r="F158" s="2" t="s">
        <v>14</v>
      </c>
      <c r="G158" s="2" t="s">
        <v>14</v>
      </c>
      <c r="H158" s="2" t="s">
        <v>17</v>
      </c>
      <c r="I158" s="2" t="s">
        <v>14</v>
      </c>
      <c r="J158" s="2" t="s">
        <v>17</v>
      </c>
      <c r="K158" s="2" t="s">
        <v>65</v>
      </c>
      <c r="L158" s="2" t="s">
        <v>16</v>
      </c>
      <c r="N158" s="2" t="s">
        <v>15</v>
      </c>
      <c r="O158" s="2">
        <v>951</v>
      </c>
      <c r="P158" s="2" t="s">
        <v>16</v>
      </c>
      <c r="R158" s="2" t="s">
        <v>17</v>
      </c>
      <c r="S158" s="2" t="s">
        <v>18</v>
      </c>
      <c r="T158" s="2">
        <v>10</v>
      </c>
      <c r="W158" s="2">
        <v>1</v>
      </c>
      <c r="AA158" s="2">
        <f>SUM(U158:Z158) * 10</f>
        <v>10</v>
      </c>
    </row>
    <row r="159" spans="1:28" x14ac:dyDescent="0.25">
      <c r="A159" s="2" t="s">
        <v>90</v>
      </c>
      <c r="B159" s="2">
        <v>2019</v>
      </c>
      <c r="C159" s="2" t="s">
        <v>25</v>
      </c>
      <c r="D159" s="2" t="s">
        <v>20</v>
      </c>
      <c r="E159" s="2">
        <v>862</v>
      </c>
      <c r="F159" s="2" t="s">
        <v>17</v>
      </c>
      <c r="G159" s="2" t="s">
        <v>33</v>
      </c>
      <c r="H159" s="2" t="s">
        <v>17</v>
      </c>
      <c r="I159" s="2" t="s">
        <v>14</v>
      </c>
      <c r="J159" s="2" t="s">
        <v>33</v>
      </c>
      <c r="K159" s="2" t="s">
        <v>65</v>
      </c>
      <c r="L159" s="2" t="s">
        <v>16</v>
      </c>
      <c r="N159" s="2" t="s">
        <v>14</v>
      </c>
      <c r="O159" s="2">
        <v>951</v>
      </c>
      <c r="P159" s="2" t="s">
        <v>16</v>
      </c>
      <c r="R159" s="2" t="s">
        <v>16</v>
      </c>
      <c r="T159" s="2">
        <v>10</v>
      </c>
      <c r="AA159" s="2">
        <f>SUM(U159:Z159) * 10</f>
        <v>0</v>
      </c>
    </row>
    <row r="160" spans="1:28" x14ac:dyDescent="0.25">
      <c r="A160" s="2" t="s">
        <v>90</v>
      </c>
      <c r="B160" s="2">
        <v>2019</v>
      </c>
      <c r="C160" s="2" t="s">
        <v>32</v>
      </c>
      <c r="D160" s="2" t="s">
        <v>20</v>
      </c>
      <c r="E160" s="2">
        <v>870</v>
      </c>
      <c r="F160" s="2" t="s">
        <v>14</v>
      </c>
      <c r="G160" s="2" t="s">
        <v>17</v>
      </c>
      <c r="H160" s="2" t="s">
        <v>17</v>
      </c>
      <c r="I160" s="2" t="s">
        <v>14</v>
      </c>
      <c r="J160" s="2" t="s">
        <v>33</v>
      </c>
      <c r="K160" s="2" t="s">
        <v>65</v>
      </c>
      <c r="L160" s="2" t="s">
        <v>16</v>
      </c>
      <c r="N160" s="2" t="s">
        <v>15</v>
      </c>
      <c r="O160" s="2">
        <v>740</v>
      </c>
      <c r="P160" s="2" t="s">
        <v>16</v>
      </c>
      <c r="R160" s="2" t="s">
        <v>16</v>
      </c>
      <c r="T160" s="2">
        <v>10</v>
      </c>
      <c r="AA160" s="2">
        <f>SUM(U160:Z160) * 10</f>
        <v>0</v>
      </c>
    </row>
    <row r="161" spans="1:28" x14ac:dyDescent="0.25">
      <c r="A161" s="2" t="s">
        <v>90</v>
      </c>
      <c r="B161" s="2">
        <v>2019</v>
      </c>
      <c r="C161" s="2" t="s">
        <v>21</v>
      </c>
      <c r="D161" s="2" t="s">
        <v>20</v>
      </c>
      <c r="E161" s="2">
        <v>875</v>
      </c>
      <c r="F161" s="2" t="s">
        <v>14</v>
      </c>
      <c r="G161" s="2" t="s">
        <v>14</v>
      </c>
      <c r="H161" s="2" t="s">
        <v>17</v>
      </c>
      <c r="I161" s="2" t="s">
        <v>14</v>
      </c>
      <c r="J161" s="2" t="s">
        <v>17</v>
      </c>
      <c r="K161" s="2" t="s">
        <v>65</v>
      </c>
      <c r="L161" s="2" t="s">
        <v>16</v>
      </c>
      <c r="N161" s="2" t="s">
        <v>15</v>
      </c>
      <c r="O161" s="2">
        <v>761</v>
      </c>
      <c r="P161" s="2" t="s">
        <v>15</v>
      </c>
      <c r="Q161" s="2">
        <v>318</v>
      </c>
      <c r="R161" s="2" t="s">
        <v>16</v>
      </c>
      <c r="T161" s="2">
        <v>10</v>
      </c>
      <c r="W161" s="2">
        <v>1</v>
      </c>
      <c r="AA161" s="2">
        <f>SUM(U161:Z161) * 10</f>
        <v>10</v>
      </c>
    </row>
    <row r="162" spans="1:28" x14ac:dyDescent="0.25">
      <c r="A162" s="2" t="s">
        <v>90</v>
      </c>
      <c r="B162" s="2">
        <v>2019</v>
      </c>
      <c r="C162" s="2" t="s">
        <v>29</v>
      </c>
      <c r="D162" s="2" t="s">
        <v>62</v>
      </c>
      <c r="E162" s="2">
        <v>805</v>
      </c>
      <c r="F162" s="2" t="s">
        <v>17</v>
      </c>
      <c r="G162" s="2" t="s">
        <v>14</v>
      </c>
      <c r="H162" s="2" t="s">
        <v>17</v>
      </c>
      <c r="I162" s="2" t="s">
        <v>14</v>
      </c>
      <c r="J162" s="2" t="s">
        <v>17</v>
      </c>
      <c r="K162" s="2" t="s">
        <v>65</v>
      </c>
      <c r="L162" s="2" t="s">
        <v>16</v>
      </c>
      <c r="N162" s="2" t="s">
        <v>15</v>
      </c>
      <c r="O162" s="2">
        <v>531</v>
      </c>
      <c r="P162" s="2" t="s">
        <v>16</v>
      </c>
      <c r="R162" s="2" t="s">
        <v>16</v>
      </c>
      <c r="T162" s="2">
        <v>10</v>
      </c>
      <c r="AA162" s="2">
        <f>SUM(U162:Z162) * 10</f>
        <v>0</v>
      </c>
    </row>
    <row r="163" spans="1:28" x14ac:dyDescent="0.25">
      <c r="A163" s="2" t="s">
        <v>90</v>
      </c>
      <c r="B163" s="2">
        <v>2019</v>
      </c>
      <c r="C163" s="2" t="s">
        <v>21</v>
      </c>
      <c r="D163" s="2" t="s">
        <v>62</v>
      </c>
      <c r="E163" s="2">
        <v>815</v>
      </c>
      <c r="F163" s="2" t="s">
        <v>33</v>
      </c>
      <c r="G163" s="2" t="s">
        <v>15</v>
      </c>
      <c r="H163" s="2" t="s">
        <v>17</v>
      </c>
      <c r="I163" s="2" t="s">
        <v>14</v>
      </c>
      <c r="J163" s="2" t="s">
        <v>17</v>
      </c>
      <c r="K163" s="2" t="s">
        <v>65</v>
      </c>
      <c r="L163" s="2" t="s">
        <v>16</v>
      </c>
      <c r="N163" s="2" t="s">
        <v>15</v>
      </c>
      <c r="O163" s="2">
        <v>761</v>
      </c>
      <c r="P163" s="2" t="s">
        <v>16</v>
      </c>
      <c r="R163" s="2" t="s">
        <v>15</v>
      </c>
      <c r="S163" s="2" t="s">
        <v>70</v>
      </c>
      <c r="T163" s="2">
        <v>10</v>
      </c>
      <c r="AA163" s="2">
        <f>SUM(U163:Z163) * 10</f>
        <v>0</v>
      </c>
    </row>
    <row r="164" spans="1:28" x14ac:dyDescent="0.25">
      <c r="A164" s="2" t="s">
        <v>92</v>
      </c>
      <c r="B164" s="2">
        <v>2019</v>
      </c>
      <c r="C164" s="2" t="s">
        <v>59</v>
      </c>
      <c r="D164" s="2" t="s">
        <v>20</v>
      </c>
      <c r="E164" s="2">
        <v>378</v>
      </c>
      <c r="F164" s="2" t="s">
        <v>14</v>
      </c>
      <c r="G164" s="2" t="s">
        <v>17</v>
      </c>
      <c r="H164" s="2" t="s">
        <v>17</v>
      </c>
      <c r="I164" s="2" t="s">
        <v>14</v>
      </c>
      <c r="J164" s="2" t="s">
        <v>17</v>
      </c>
      <c r="K164" s="2" t="s">
        <v>65</v>
      </c>
      <c r="L164" s="2" t="s">
        <v>16</v>
      </c>
      <c r="N164" s="2" t="s">
        <v>15</v>
      </c>
      <c r="O164" s="2">
        <v>761</v>
      </c>
      <c r="P164" s="2" t="s">
        <v>33</v>
      </c>
      <c r="Q164" s="2">
        <v>318</v>
      </c>
      <c r="R164" s="2" t="s">
        <v>16</v>
      </c>
      <c r="T164" s="2">
        <v>10</v>
      </c>
      <c r="W164" s="2">
        <v>10</v>
      </c>
      <c r="AA164" s="2">
        <f>SUM(U164:Z164) * 10</f>
        <v>100</v>
      </c>
      <c r="AB164" s="2">
        <v>75</v>
      </c>
    </row>
    <row r="165" spans="1:28" x14ac:dyDescent="0.25">
      <c r="A165" s="2" t="s">
        <v>92</v>
      </c>
      <c r="B165" s="2">
        <v>2019</v>
      </c>
      <c r="C165" s="2" t="s">
        <v>53</v>
      </c>
      <c r="D165" s="2" t="s">
        <v>20</v>
      </c>
      <c r="E165" s="2">
        <v>380</v>
      </c>
      <c r="F165" s="2" t="s">
        <v>15</v>
      </c>
      <c r="G165" s="2" t="s">
        <v>17</v>
      </c>
      <c r="H165" s="2" t="s">
        <v>17</v>
      </c>
      <c r="I165" s="2" t="s">
        <v>14</v>
      </c>
      <c r="J165" s="2" t="s">
        <v>17</v>
      </c>
      <c r="K165" s="2" t="s">
        <v>65</v>
      </c>
      <c r="L165" s="2" t="s">
        <v>16</v>
      </c>
      <c r="N165" s="2" t="s">
        <v>14</v>
      </c>
      <c r="O165" s="2">
        <v>761</v>
      </c>
      <c r="P165" s="2" t="s">
        <v>33</v>
      </c>
      <c r="Q165" s="2">
        <v>316</v>
      </c>
      <c r="R165" s="2" t="s">
        <v>16</v>
      </c>
      <c r="T165" s="2">
        <v>10</v>
      </c>
      <c r="W165" s="2">
        <v>8</v>
      </c>
      <c r="AA165" s="2">
        <f>SUM(U165:Z165) * 10</f>
        <v>80</v>
      </c>
      <c r="AB165" s="2">
        <v>75</v>
      </c>
    </row>
    <row r="166" spans="1:28" x14ac:dyDescent="0.25">
      <c r="A166" s="2" t="s">
        <v>87</v>
      </c>
      <c r="B166" s="2">
        <v>2019</v>
      </c>
      <c r="C166" s="2" t="s">
        <v>54</v>
      </c>
      <c r="D166" s="2" t="s">
        <v>61</v>
      </c>
      <c r="E166" s="2">
        <v>733</v>
      </c>
      <c r="F166" s="2" t="s">
        <v>16</v>
      </c>
      <c r="G166" s="2" t="s">
        <v>33</v>
      </c>
      <c r="H166" s="2" t="s">
        <v>14</v>
      </c>
      <c r="I166" s="2" t="s">
        <v>14</v>
      </c>
      <c r="J166" s="2" t="s">
        <v>17</v>
      </c>
      <c r="K166" s="2" t="s">
        <v>65</v>
      </c>
      <c r="L166" s="2" t="s">
        <v>16</v>
      </c>
      <c r="N166" s="2" t="s">
        <v>14</v>
      </c>
      <c r="O166" s="2">
        <v>316</v>
      </c>
      <c r="P166" s="2" t="s">
        <v>14</v>
      </c>
      <c r="Q166" s="2">
        <v>833</v>
      </c>
      <c r="R166" s="2" t="s">
        <v>16</v>
      </c>
      <c r="T166" s="2">
        <v>10</v>
      </c>
      <c r="U166" s="2">
        <v>2</v>
      </c>
      <c r="AA166" s="2">
        <f>SUM(U166:Z166) * 10</f>
        <v>20</v>
      </c>
      <c r="AB166" s="2">
        <v>1</v>
      </c>
    </row>
    <row r="167" spans="1:28" x14ac:dyDescent="0.25">
      <c r="A167" s="2" t="s">
        <v>87</v>
      </c>
      <c r="B167" s="2">
        <v>2019</v>
      </c>
      <c r="C167" s="2" t="s">
        <v>58</v>
      </c>
      <c r="D167" s="2" t="s">
        <v>61</v>
      </c>
      <c r="E167" s="2">
        <v>739</v>
      </c>
      <c r="F167" s="2" t="s">
        <v>14</v>
      </c>
      <c r="G167" s="2" t="s">
        <v>17</v>
      </c>
      <c r="H167" s="2" t="s">
        <v>14</v>
      </c>
      <c r="I167" s="2" t="s">
        <v>14</v>
      </c>
      <c r="J167" s="2" t="s">
        <v>17</v>
      </c>
      <c r="K167" s="2" t="s">
        <v>65</v>
      </c>
      <c r="L167" s="2" t="s">
        <v>16</v>
      </c>
      <c r="N167" s="2" t="s">
        <v>17</v>
      </c>
      <c r="O167" s="2">
        <v>315</v>
      </c>
      <c r="P167" s="2" t="s">
        <v>14</v>
      </c>
      <c r="Q167" s="2">
        <v>833</v>
      </c>
      <c r="T167" s="2">
        <v>10</v>
      </c>
      <c r="U167" s="2">
        <v>5</v>
      </c>
      <c r="AA167" s="2">
        <f>SUM(U167:Z167) * 10</f>
        <v>50</v>
      </c>
      <c r="AB167" s="2">
        <v>1</v>
      </c>
    </row>
    <row r="168" spans="1:28" x14ac:dyDescent="0.25">
      <c r="A168" s="2" t="s">
        <v>89</v>
      </c>
      <c r="B168" s="2">
        <v>2019</v>
      </c>
      <c r="C168" s="2" t="s">
        <v>45</v>
      </c>
      <c r="D168" s="2" t="s">
        <v>61</v>
      </c>
      <c r="E168" s="2">
        <v>398</v>
      </c>
      <c r="F168" s="2" t="s">
        <v>15</v>
      </c>
      <c r="G168" s="2" t="s">
        <v>17</v>
      </c>
      <c r="H168" s="2" t="s">
        <v>14</v>
      </c>
      <c r="I168" s="2" t="s">
        <v>14</v>
      </c>
      <c r="J168" s="2" t="s">
        <v>33</v>
      </c>
      <c r="K168" s="2" t="s">
        <v>65</v>
      </c>
      <c r="L168" s="2" t="s">
        <v>16</v>
      </c>
      <c r="N168" s="2" t="s">
        <v>15</v>
      </c>
      <c r="O168" s="2">
        <v>531</v>
      </c>
      <c r="P168" s="2" t="s">
        <v>14</v>
      </c>
      <c r="Q168" s="2">
        <v>318</v>
      </c>
      <c r="R168" s="2" t="s">
        <v>15</v>
      </c>
      <c r="S168" s="2" t="s">
        <v>70</v>
      </c>
      <c r="T168" s="2">
        <v>10</v>
      </c>
      <c r="W168" s="2">
        <v>5</v>
      </c>
      <c r="AA168" s="2">
        <f>SUM(U168:Z168) * 10</f>
        <v>50</v>
      </c>
      <c r="AB168" s="2">
        <v>1</v>
      </c>
    </row>
    <row r="169" spans="1:28" x14ac:dyDescent="0.25">
      <c r="A169" s="2" t="s">
        <v>89</v>
      </c>
      <c r="B169" s="2">
        <v>2019</v>
      </c>
      <c r="C169" s="2" t="s">
        <v>46</v>
      </c>
      <c r="D169" s="2" t="s">
        <v>61</v>
      </c>
      <c r="E169" s="2">
        <v>710</v>
      </c>
      <c r="F169" s="2" t="s">
        <v>15</v>
      </c>
      <c r="G169" s="2" t="s">
        <v>17</v>
      </c>
      <c r="H169" s="2" t="s">
        <v>14</v>
      </c>
      <c r="I169" s="2" t="s">
        <v>14</v>
      </c>
      <c r="J169" s="2" t="s">
        <v>17</v>
      </c>
      <c r="K169" s="2" t="s">
        <v>65</v>
      </c>
      <c r="L169" s="2" t="s">
        <v>16</v>
      </c>
      <c r="N169" s="2" t="s">
        <v>14</v>
      </c>
      <c r="O169" s="2" t="s">
        <v>64</v>
      </c>
      <c r="P169" s="2" t="s">
        <v>33</v>
      </c>
      <c r="Q169" s="2">
        <v>318</v>
      </c>
      <c r="R169" s="2" t="s">
        <v>16</v>
      </c>
      <c r="T169" s="2">
        <v>10</v>
      </c>
      <c r="W169" s="2">
        <v>4</v>
      </c>
      <c r="AA169" s="2">
        <f>SUM(U169:Z169) * 10</f>
        <v>40</v>
      </c>
      <c r="AB169" s="2">
        <v>75</v>
      </c>
    </row>
    <row r="170" spans="1:28" x14ac:dyDescent="0.25">
      <c r="A170" s="2" t="s">
        <v>89</v>
      </c>
      <c r="B170" s="2">
        <v>2019</v>
      </c>
      <c r="C170" s="2" t="s">
        <v>46</v>
      </c>
      <c r="D170" s="2" t="s">
        <v>61</v>
      </c>
      <c r="E170" s="2">
        <v>711</v>
      </c>
      <c r="F170" s="2" t="s">
        <v>14</v>
      </c>
      <c r="G170" s="2" t="s">
        <v>14</v>
      </c>
      <c r="H170" s="2" t="s">
        <v>14</v>
      </c>
      <c r="I170" s="2" t="s">
        <v>14</v>
      </c>
      <c r="J170" s="2" t="s">
        <v>33</v>
      </c>
      <c r="K170" s="2" t="s">
        <v>64</v>
      </c>
      <c r="L170" s="2" t="s">
        <v>16</v>
      </c>
      <c r="N170" s="2" t="s">
        <v>15</v>
      </c>
      <c r="O170" s="2" t="s">
        <v>64</v>
      </c>
      <c r="P170" s="2" t="s">
        <v>17</v>
      </c>
      <c r="Q170" s="2">
        <v>318</v>
      </c>
      <c r="R170" s="2" t="s">
        <v>16</v>
      </c>
      <c r="T170" s="2">
        <v>10</v>
      </c>
      <c r="W170" s="2">
        <v>6</v>
      </c>
      <c r="AA170" s="2">
        <f>SUM(U170:Z170) * 10</f>
        <v>60</v>
      </c>
      <c r="AB170" s="2">
        <v>50</v>
      </c>
    </row>
    <row r="171" spans="1:28" x14ac:dyDescent="0.25">
      <c r="A171" s="2" t="s">
        <v>89</v>
      </c>
      <c r="B171" s="2">
        <v>2019</v>
      </c>
      <c r="C171" s="2" t="s">
        <v>46</v>
      </c>
      <c r="D171" s="2" t="s">
        <v>61</v>
      </c>
      <c r="E171" s="2">
        <v>713</v>
      </c>
      <c r="F171" s="2" t="s">
        <v>15</v>
      </c>
      <c r="G171" s="2" t="s">
        <v>33</v>
      </c>
      <c r="H171" s="2" t="s">
        <v>14</v>
      </c>
      <c r="I171" s="2" t="s">
        <v>14</v>
      </c>
      <c r="J171" s="2" t="s">
        <v>17</v>
      </c>
      <c r="K171" s="2" t="s">
        <v>64</v>
      </c>
      <c r="L171" s="2" t="s">
        <v>16</v>
      </c>
      <c r="N171" s="2" t="s">
        <v>14</v>
      </c>
      <c r="O171" s="2">
        <v>318</v>
      </c>
      <c r="P171" s="2" t="s">
        <v>33</v>
      </c>
      <c r="Q171" s="2">
        <v>318</v>
      </c>
      <c r="R171" s="2" t="s">
        <v>16</v>
      </c>
      <c r="T171" s="2">
        <v>10</v>
      </c>
      <c r="W171" s="2">
        <v>6</v>
      </c>
      <c r="AA171" s="2">
        <f>SUM(U171:Z171) * 10</f>
        <v>60</v>
      </c>
      <c r="AB171" s="2">
        <v>50</v>
      </c>
    </row>
    <row r="172" spans="1:28" x14ac:dyDescent="0.25">
      <c r="A172" s="2" t="s">
        <v>90</v>
      </c>
      <c r="B172" s="2">
        <v>2019</v>
      </c>
      <c r="C172" s="2" t="s">
        <v>24</v>
      </c>
      <c r="D172" s="2" t="s">
        <v>20</v>
      </c>
      <c r="E172" s="2">
        <v>856</v>
      </c>
      <c r="F172" s="2" t="s">
        <v>17</v>
      </c>
      <c r="G172" s="2" t="s">
        <v>17</v>
      </c>
      <c r="H172" s="2" t="s">
        <v>14</v>
      </c>
      <c r="I172" s="2" t="s">
        <v>14</v>
      </c>
      <c r="J172" s="2" t="s">
        <v>17</v>
      </c>
      <c r="K172" s="2" t="s">
        <v>65</v>
      </c>
      <c r="L172" s="2" t="s">
        <v>16</v>
      </c>
      <c r="N172" s="2" t="s">
        <v>14</v>
      </c>
      <c r="O172" s="2">
        <v>951</v>
      </c>
      <c r="P172" s="2" t="s">
        <v>15</v>
      </c>
      <c r="Q172" s="2">
        <v>318</v>
      </c>
      <c r="R172" s="2" t="s">
        <v>16</v>
      </c>
      <c r="T172" s="2">
        <v>10</v>
      </c>
      <c r="W172" s="2">
        <v>1</v>
      </c>
      <c r="AA172" s="2">
        <f>SUM(U172:Z172) * 10</f>
        <v>10</v>
      </c>
    </row>
    <row r="173" spans="1:28" x14ac:dyDescent="0.25">
      <c r="A173" s="2" t="s">
        <v>90</v>
      </c>
      <c r="B173" s="2">
        <v>2019</v>
      </c>
      <c r="C173" s="2" t="s">
        <v>25</v>
      </c>
      <c r="D173" s="2" t="s">
        <v>20</v>
      </c>
      <c r="E173" s="2">
        <v>863</v>
      </c>
      <c r="F173" s="2" t="s">
        <v>17</v>
      </c>
      <c r="G173" s="2" t="s">
        <v>14</v>
      </c>
      <c r="H173" s="2" t="s">
        <v>14</v>
      </c>
      <c r="I173" s="2" t="s">
        <v>14</v>
      </c>
      <c r="J173" s="2" t="s">
        <v>17</v>
      </c>
      <c r="K173" s="2" t="s">
        <v>65</v>
      </c>
      <c r="L173" s="2" t="s">
        <v>16</v>
      </c>
      <c r="N173" s="2" t="s">
        <v>15</v>
      </c>
      <c r="O173" s="2">
        <v>999</v>
      </c>
      <c r="P173" s="2" t="s">
        <v>16</v>
      </c>
      <c r="R173" s="2" t="s">
        <v>16</v>
      </c>
      <c r="T173" s="2">
        <v>10</v>
      </c>
      <c r="AA173" s="2">
        <f>SUM(U173:Z173) * 10</f>
        <v>0</v>
      </c>
    </row>
    <row r="174" spans="1:28" x14ac:dyDescent="0.25">
      <c r="A174" s="2" t="s">
        <v>90</v>
      </c>
      <c r="B174" s="2">
        <v>2019</v>
      </c>
      <c r="C174" s="2" t="s">
        <v>32</v>
      </c>
      <c r="D174" s="2" t="s">
        <v>20</v>
      </c>
      <c r="E174" s="2">
        <v>872</v>
      </c>
      <c r="F174" s="2" t="s">
        <v>17</v>
      </c>
      <c r="G174" s="2" t="s">
        <v>17</v>
      </c>
      <c r="H174" s="2" t="s">
        <v>14</v>
      </c>
      <c r="I174" s="2" t="s">
        <v>14</v>
      </c>
      <c r="J174" s="2" t="s">
        <v>33</v>
      </c>
      <c r="K174" s="2" t="s">
        <v>65</v>
      </c>
      <c r="L174" s="2" t="s">
        <v>16</v>
      </c>
      <c r="N174" s="2" t="s">
        <v>14</v>
      </c>
      <c r="O174" s="2">
        <v>761</v>
      </c>
      <c r="P174" s="2" t="s">
        <v>16</v>
      </c>
      <c r="R174" s="2" t="s">
        <v>16</v>
      </c>
      <c r="T174" s="2">
        <v>10</v>
      </c>
      <c r="W174" s="2">
        <v>1</v>
      </c>
      <c r="AA174" s="2">
        <f>SUM(U174:Z174) * 10</f>
        <v>10</v>
      </c>
    </row>
    <row r="175" spans="1:28" x14ac:dyDescent="0.25">
      <c r="A175" s="2" t="s">
        <v>90</v>
      </c>
      <c r="B175" s="2">
        <v>2019</v>
      </c>
      <c r="C175" s="2" t="s">
        <v>21</v>
      </c>
      <c r="D175" s="2" t="s">
        <v>20</v>
      </c>
      <c r="E175" s="2">
        <v>876</v>
      </c>
      <c r="F175" s="2" t="s">
        <v>17</v>
      </c>
      <c r="G175" s="2" t="s">
        <v>17</v>
      </c>
      <c r="H175" s="2" t="s">
        <v>14</v>
      </c>
      <c r="I175" s="2" t="s">
        <v>14</v>
      </c>
      <c r="J175" s="2" t="s">
        <v>33</v>
      </c>
      <c r="K175" s="2" t="s">
        <v>65</v>
      </c>
      <c r="L175" s="2" t="s">
        <v>16</v>
      </c>
      <c r="N175" s="2" t="s">
        <v>15</v>
      </c>
      <c r="O175" s="2">
        <v>318</v>
      </c>
      <c r="P175" s="2" t="s">
        <v>16</v>
      </c>
      <c r="R175" s="2" t="s">
        <v>16</v>
      </c>
      <c r="T175" s="2">
        <v>10</v>
      </c>
      <c r="AA175" s="2">
        <f>SUM(U175:Z175) * 10</f>
        <v>0</v>
      </c>
    </row>
    <row r="176" spans="1:28" x14ac:dyDescent="0.25">
      <c r="A176" s="2" t="s">
        <v>90</v>
      </c>
      <c r="B176" s="2">
        <v>2019</v>
      </c>
      <c r="C176" s="2" t="s">
        <v>32</v>
      </c>
      <c r="D176" s="2" t="s">
        <v>20</v>
      </c>
      <c r="E176" s="2">
        <v>877</v>
      </c>
      <c r="F176" s="2" t="s">
        <v>17</v>
      </c>
      <c r="G176" s="2" t="s">
        <v>14</v>
      </c>
      <c r="H176" s="2" t="s">
        <v>14</v>
      </c>
      <c r="I176" s="2" t="s">
        <v>14</v>
      </c>
      <c r="J176" s="2" t="s">
        <v>17</v>
      </c>
      <c r="K176" s="2" t="s">
        <v>65</v>
      </c>
      <c r="L176" s="2" t="s">
        <v>16</v>
      </c>
      <c r="N176" s="2" t="s">
        <v>15</v>
      </c>
      <c r="O176" s="2">
        <v>531</v>
      </c>
      <c r="P176" s="2" t="s">
        <v>14</v>
      </c>
      <c r="Q176" s="2">
        <v>318</v>
      </c>
      <c r="R176" s="2" t="s">
        <v>16</v>
      </c>
      <c r="T176" s="2">
        <v>10</v>
      </c>
      <c r="U176" s="2">
        <v>1</v>
      </c>
      <c r="W176" s="2">
        <v>1</v>
      </c>
      <c r="AA176" s="2">
        <f>SUM(U176:Z176) * 10</f>
        <v>20</v>
      </c>
    </row>
    <row r="177" spans="1:28" x14ac:dyDescent="0.25">
      <c r="A177" s="2" t="s">
        <v>90</v>
      </c>
      <c r="B177" s="2">
        <v>2019</v>
      </c>
      <c r="C177" s="2" t="s">
        <v>29</v>
      </c>
      <c r="D177" s="2" t="s">
        <v>62</v>
      </c>
      <c r="E177" s="2">
        <v>807</v>
      </c>
      <c r="F177" s="2" t="s">
        <v>17</v>
      </c>
      <c r="G177" s="2" t="s">
        <v>15</v>
      </c>
      <c r="H177" s="2" t="s">
        <v>14</v>
      </c>
      <c r="I177" s="2" t="s">
        <v>14</v>
      </c>
      <c r="J177" s="2" t="s">
        <v>17</v>
      </c>
      <c r="K177" s="2" t="s">
        <v>65</v>
      </c>
      <c r="L177" s="2" t="s">
        <v>15</v>
      </c>
      <c r="N177" s="2" t="s">
        <v>14</v>
      </c>
      <c r="O177" s="2">
        <v>761</v>
      </c>
      <c r="P177" s="2" t="s">
        <v>16</v>
      </c>
      <c r="R177" s="2" t="s">
        <v>16</v>
      </c>
      <c r="T177" s="2">
        <v>10</v>
      </c>
      <c r="AA177" s="2">
        <f>SUM(U177:Z177) * 10</f>
        <v>0</v>
      </c>
    </row>
    <row r="178" spans="1:28" x14ac:dyDescent="0.25">
      <c r="A178" s="2" t="s">
        <v>90</v>
      </c>
      <c r="B178" s="2">
        <v>2019</v>
      </c>
      <c r="C178" s="2" t="s">
        <v>29</v>
      </c>
      <c r="D178" s="2" t="s">
        <v>62</v>
      </c>
      <c r="E178" s="2">
        <v>813</v>
      </c>
      <c r="F178" s="2" t="s">
        <v>14</v>
      </c>
      <c r="G178" s="2" t="s">
        <v>15</v>
      </c>
      <c r="H178" s="2" t="s">
        <v>14</v>
      </c>
      <c r="I178" s="2" t="s">
        <v>14</v>
      </c>
      <c r="J178" s="2" t="s">
        <v>17</v>
      </c>
      <c r="K178" s="2" t="s">
        <v>65</v>
      </c>
      <c r="L178" s="2" t="s">
        <v>16</v>
      </c>
      <c r="N178" s="2" t="s">
        <v>15</v>
      </c>
      <c r="O178" s="2">
        <v>951</v>
      </c>
      <c r="P178" s="2" t="s">
        <v>15</v>
      </c>
      <c r="Q178" s="2">
        <v>541</v>
      </c>
      <c r="R178" s="2" t="s">
        <v>16</v>
      </c>
      <c r="T178" s="2">
        <v>10</v>
      </c>
      <c r="Y178" s="1">
        <v>1</v>
      </c>
      <c r="AA178" s="2">
        <f>SUM(U178:Z178) * 10</f>
        <v>10</v>
      </c>
    </row>
    <row r="179" spans="1:28" x14ac:dyDescent="0.25">
      <c r="A179" s="2" t="s">
        <v>92</v>
      </c>
      <c r="B179" s="2">
        <v>2019</v>
      </c>
      <c r="C179" s="2" t="s">
        <v>53</v>
      </c>
      <c r="D179" s="2" t="s">
        <v>62</v>
      </c>
      <c r="E179" s="2">
        <v>968</v>
      </c>
      <c r="F179" s="2" t="s">
        <v>15</v>
      </c>
      <c r="G179" s="2" t="s">
        <v>17</v>
      </c>
      <c r="H179" s="2" t="s">
        <v>14</v>
      </c>
      <c r="I179" s="2" t="s">
        <v>14</v>
      </c>
      <c r="J179" s="2" t="s">
        <v>33</v>
      </c>
      <c r="K179" s="2" t="s">
        <v>65</v>
      </c>
      <c r="L179" s="2" t="s">
        <v>16</v>
      </c>
      <c r="N179" s="2" t="s">
        <v>14</v>
      </c>
      <c r="O179" s="2">
        <v>761</v>
      </c>
      <c r="P179" s="2" t="s">
        <v>14</v>
      </c>
      <c r="Q179" s="2">
        <v>316</v>
      </c>
      <c r="R179" s="2" t="s">
        <v>16</v>
      </c>
      <c r="T179" s="2">
        <v>10</v>
      </c>
      <c r="W179" s="2">
        <v>6</v>
      </c>
      <c r="AA179" s="2">
        <f>SUM(U179:Z179) * 10</f>
        <v>60</v>
      </c>
      <c r="AB179" s="2">
        <v>10</v>
      </c>
    </row>
    <row r="180" spans="1:28" x14ac:dyDescent="0.25">
      <c r="A180" s="2" t="s">
        <v>92</v>
      </c>
      <c r="B180" s="2">
        <v>2019</v>
      </c>
      <c r="C180" s="2" t="s">
        <v>59</v>
      </c>
      <c r="D180" s="2" t="s">
        <v>62</v>
      </c>
      <c r="E180" s="2">
        <v>969</v>
      </c>
      <c r="F180" s="2" t="s">
        <v>14</v>
      </c>
      <c r="G180" s="2" t="s">
        <v>14</v>
      </c>
      <c r="H180" s="2" t="s">
        <v>14</v>
      </c>
      <c r="I180" s="2" t="s">
        <v>14</v>
      </c>
      <c r="J180" s="2" t="s">
        <v>33</v>
      </c>
      <c r="K180" s="2" t="s">
        <v>65</v>
      </c>
      <c r="L180" s="2" t="s">
        <v>16</v>
      </c>
      <c r="N180" s="2" t="s">
        <v>17</v>
      </c>
      <c r="O180" s="2">
        <v>761</v>
      </c>
      <c r="P180" s="2" t="s">
        <v>15</v>
      </c>
      <c r="Q180" s="2">
        <v>318</v>
      </c>
      <c r="R180" s="2" t="s">
        <v>16</v>
      </c>
      <c r="T180" s="2">
        <v>10</v>
      </c>
      <c r="W180" s="2">
        <v>1</v>
      </c>
      <c r="AA180" s="2">
        <f>SUM(U180:Z180) * 10</f>
        <v>10</v>
      </c>
      <c r="AB180" s="2">
        <v>75</v>
      </c>
    </row>
    <row r="181" spans="1:28" x14ac:dyDescent="0.25">
      <c r="A181" s="2" t="s">
        <v>89</v>
      </c>
      <c r="B181" s="2">
        <v>2019</v>
      </c>
      <c r="C181" s="2" t="s">
        <v>45</v>
      </c>
      <c r="D181" s="2" t="s">
        <v>61</v>
      </c>
      <c r="E181" s="2">
        <v>709</v>
      </c>
      <c r="F181" s="2" t="s">
        <v>16</v>
      </c>
      <c r="G181" s="2" t="s">
        <v>15</v>
      </c>
      <c r="H181" s="2" t="s">
        <v>33</v>
      </c>
      <c r="I181" s="2" t="s">
        <v>14</v>
      </c>
      <c r="J181" s="2" t="s">
        <v>14</v>
      </c>
      <c r="K181" s="2" t="s">
        <v>65</v>
      </c>
      <c r="L181" s="2" t="s">
        <v>15</v>
      </c>
      <c r="M181" s="2" t="s">
        <v>69</v>
      </c>
      <c r="N181" s="2" t="s">
        <v>14</v>
      </c>
      <c r="O181" s="2">
        <v>531</v>
      </c>
      <c r="P181" s="2" t="s">
        <v>33</v>
      </c>
      <c r="Q181" s="2">
        <v>318</v>
      </c>
      <c r="R181" s="2" t="s">
        <v>16</v>
      </c>
      <c r="T181" s="2">
        <v>10</v>
      </c>
      <c r="W181" s="2">
        <v>7</v>
      </c>
      <c r="AA181" s="2">
        <f>SUM(U181:Z181) * 10</f>
        <v>70</v>
      </c>
      <c r="AB181" s="2">
        <v>1</v>
      </c>
    </row>
    <row r="182" spans="1:28" x14ac:dyDescent="0.25">
      <c r="A182" s="2" t="s">
        <v>86</v>
      </c>
      <c r="B182" s="2">
        <v>2019</v>
      </c>
      <c r="C182" s="2" t="s">
        <v>47</v>
      </c>
      <c r="D182" s="2" t="s">
        <v>20</v>
      </c>
      <c r="E182" s="2">
        <v>367</v>
      </c>
      <c r="F182" s="2" t="s">
        <v>16</v>
      </c>
      <c r="G182" s="2" t="s">
        <v>17</v>
      </c>
      <c r="H182" s="2" t="s">
        <v>16</v>
      </c>
      <c r="I182" s="2" t="s">
        <v>14</v>
      </c>
      <c r="J182" s="2" t="s">
        <v>33</v>
      </c>
      <c r="K182" s="2" t="s">
        <v>64</v>
      </c>
      <c r="L182" s="2" t="s">
        <v>15</v>
      </c>
      <c r="N182" s="2" t="s">
        <v>17</v>
      </c>
      <c r="O182" s="2">
        <v>951</v>
      </c>
      <c r="P182" s="2" t="s">
        <v>17</v>
      </c>
      <c r="Q182" s="2">
        <v>951</v>
      </c>
      <c r="R182" s="2" t="s">
        <v>16</v>
      </c>
      <c r="T182" s="2">
        <v>10</v>
      </c>
      <c r="W182" s="2">
        <v>3</v>
      </c>
      <c r="Y182" s="1">
        <v>2</v>
      </c>
      <c r="AA182" s="2">
        <f>SUM(U182:Z182) * 10</f>
        <v>50</v>
      </c>
      <c r="AB182" s="2">
        <v>10</v>
      </c>
    </row>
    <row r="183" spans="1:28" x14ac:dyDescent="0.25">
      <c r="A183" s="2" t="s">
        <v>86</v>
      </c>
      <c r="B183" s="2">
        <v>2019</v>
      </c>
      <c r="C183" s="2" t="s">
        <v>47</v>
      </c>
      <c r="D183" s="2" t="s">
        <v>20</v>
      </c>
      <c r="E183" s="2">
        <v>368</v>
      </c>
      <c r="F183" s="2" t="s">
        <v>16</v>
      </c>
      <c r="G183" s="2" t="s">
        <v>17</v>
      </c>
      <c r="H183" s="2" t="s">
        <v>16</v>
      </c>
      <c r="I183" s="2" t="s">
        <v>14</v>
      </c>
      <c r="J183" s="2" t="s">
        <v>33</v>
      </c>
      <c r="K183" s="2" t="s">
        <v>64</v>
      </c>
      <c r="L183" s="2" t="s">
        <v>16</v>
      </c>
      <c r="N183" s="2" t="s">
        <v>15</v>
      </c>
      <c r="O183" s="2">
        <v>761</v>
      </c>
      <c r="P183" s="2" t="s">
        <v>17</v>
      </c>
      <c r="Q183" s="2">
        <v>316</v>
      </c>
      <c r="R183" s="2" t="s">
        <v>15</v>
      </c>
      <c r="S183" s="2" t="s">
        <v>70</v>
      </c>
      <c r="T183" s="2">
        <v>10</v>
      </c>
      <c r="W183" s="2">
        <v>6</v>
      </c>
      <c r="AA183" s="2">
        <f>SUM(U183:Z183) * 10</f>
        <v>60</v>
      </c>
      <c r="AB183" s="2">
        <v>75</v>
      </c>
    </row>
    <row r="184" spans="1:28" x14ac:dyDescent="0.25">
      <c r="A184" s="2" t="s">
        <v>86</v>
      </c>
      <c r="B184" s="2">
        <v>2019</v>
      </c>
      <c r="C184" s="2" t="s">
        <v>47</v>
      </c>
      <c r="D184" s="2" t="s">
        <v>62</v>
      </c>
      <c r="E184" s="2">
        <v>957</v>
      </c>
      <c r="F184" s="2" t="s">
        <v>16</v>
      </c>
      <c r="G184" s="2" t="s">
        <v>17</v>
      </c>
      <c r="H184" s="2" t="s">
        <v>16</v>
      </c>
      <c r="I184" s="2" t="s">
        <v>14</v>
      </c>
      <c r="J184" s="2" t="s">
        <v>33</v>
      </c>
      <c r="K184" s="2" t="s">
        <v>65</v>
      </c>
      <c r="L184" s="2" t="s">
        <v>16</v>
      </c>
      <c r="N184" s="2" t="s">
        <v>14</v>
      </c>
      <c r="O184" s="2">
        <v>761</v>
      </c>
      <c r="P184" s="2" t="s">
        <v>14</v>
      </c>
      <c r="Q184" s="2">
        <v>833</v>
      </c>
      <c r="R184" s="2" t="s">
        <v>15</v>
      </c>
      <c r="S184" s="2" t="s">
        <v>70</v>
      </c>
      <c r="T184" s="2">
        <v>10</v>
      </c>
      <c r="U184" s="2">
        <v>4</v>
      </c>
      <c r="W184" s="2">
        <v>2</v>
      </c>
      <c r="AA184" s="2">
        <f>SUM(U184:Z184) * 10</f>
        <v>60</v>
      </c>
      <c r="AB184" s="2">
        <v>1</v>
      </c>
    </row>
    <row r="185" spans="1:28" x14ac:dyDescent="0.25">
      <c r="A185" s="2" t="s">
        <v>88</v>
      </c>
      <c r="B185" s="2">
        <v>2019</v>
      </c>
      <c r="C185" s="2" t="s">
        <v>55</v>
      </c>
      <c r="D185" s="2" t="s">
        <v>61</v>
      </c>
      <c r="E185" s="2">
        <v>755</v>
      </c>
      <c r="F185" s="2" t="s">
        <v>17</v>
      </c>
      <c r="G185" s="2" t="s">
        <v>17</v>
      </c>
      <c r="H185" s="2" t="s">
        <v>16</v>
      </c>
      <c r="I185" s="2" t="s">
        <v>14</v>
      </c>
      <c r="J185" s="2" t="s">
        <v>17</v>
      </c>
      <c r="K185" s="2" t="s">
        <v>65</v>
      </c>
      <c r="L185" s="2" t="s">
        <v>16</v>
      </c>
      <c r="N185" s="2" t="s">
        <v>15</v>
      </c>
      <c r="O185" s="2">
        <v>316</v>
      </c>
      <c r="P185" s="2" t="s">
        <v>16</v>
      </c>
      <c r="R185" s="2" t="s">
        <v>16</v>
      </c>
      <c r="T185" s="2">
        <v>10</v>
      </c>
      <c r="AA185" s="2">
        <f>SUM(U185:Z185) * 10</f>
        <v>0</v>
      </c>
      <c r="AB185" s="2">
        <v>1</v>
      </c>
    </row>
    <row r="186" spans="1:28" x14ac:dyDescent="0.25">
      <c r="A186" s="2" t="s">
        <v>88</v>
      </c>
      <c r="B186" s="2">
        <v>2019</v>
      </c>
      <c r="C186" s="2" t="s">
        <v>55</v>
      </c>
      <c r="D186" s="2" t="s">
        <v>61</v>
      </c>
      <c r="E186" s="2">
        <v>757</v>
      </c>
      <c r="F186" s="2" t="s">
        <v>17</v>
      </c>
      <c r="G186" s="2" t="s">
        <v>17</v>
      </c>
      <c r="H186" s="2" t="s">
        <v>16</v>
      </c>
      <c r="I186" s="2" t="s">
        <v>14</v>
      </c>
      <c r="J186" s="2" t="s">
        <v>17</v>
      </c>
      <c r="K186" s="2" t="s">
        <v>65</v>
      </c>
      <c r="L186" s="2" t="s">
        <v>15</v>
      </c>
      <c r="M186" s="2" t="s">
        <v>68</v>
      </c>
      <c r="N186" s="2" t="s">
        <v>15</v>
      </c>
      <c r="O186" s="2">
        <v>743</v>
      </c>
      <c r="P186" s="2" t="s">
        <v>16</v>
      </c>
      <c r="R186" s="2" t="s">
        <v>15</v>
      </c>
      <c r="S186" s="2" t="s">
        <v>70</v>
      </c>
      <c r="T186" s="2">
        <v>10</v>
      </c>
      <c r="AA186" s="2">
        <f>SUM(U186:Z186) * 10</f>
        <v>0</v>
      </c>
      <c r="AB186" s="2">
        <v>1</v>
      </c>
    </row>
    <row r="187" spans="1:28" x14ac:dyDescent="0.25">
      <c r="A187" s="2" t="s">
        <v>90</v>
      </c>
      <c r="B187" s="2">
        <v>2019</v>
      </c>
      <c r="C187" s="2" t="s">
        <v>28</v>
      </c>
      <c r="D187" s="2" t="s">
        <v>20</v>
      </c>
      <c r="E187" s="2">
        <v>839</v>
      </c>
      <c r="F187" s="2" t="s">
        <v>14</v>
      </c>
      <c r="G187" s="2" t="s">
        <v>17</v>
      </c>
      <c r="H187" s="2" t="s">
        <v>16</v>
      </c>
      <c r="I187" s="2" t="s">
        <v>14</v>
      </c>
      <c r="J187" s="2" t="s">
        <v>14</v>
      </c>
      <c r="K187" s="2" t="s">
        <v>65</v>
      </c>
      <c r="L187" s="2" t="s">
        <v>16</v>
      </c>
      <c r="N187" s="2" t="s">
        <v>14</v>
      </c>
      <c r="O187" s="2" t="s">
        <v>35</v>
      </c>
      <c r="P187" s="2" t="s">
        <v>16</v>
      </c>
      <c r="T187" s="2">
        <v>10</v>
      </c>
      <c r="W187" s="2" t="s">
        <v>34</v>
      </c>
      <c r="AA187" s="2">
        <f>SUM(U187:Z187) * 10</f>
        <v>0</v>
      </c>
    </row>
    <row r="188" spans="1:28" x14ac:dyDescent="0.25">
      <c r="A188" s="2" t="s">
        <v>90</v>
      </c>
      <c r="B188" s="2">
        <v>2019</v>
      </c>
      <c r="C188" s="2" t="s">
        <v>28</v>
      </c>
      <c r="D188" s="2" t="s">
        <v>20</v>
      </c>
      <c r="E188" s="2">
        <v>840</v>
      </c>
      <c r="F188" s="2" t="s">
        <v>15</v>
      </c>
      <c r="G188" s="2" t="s">
        <v>17</v>
      </c>
      <c r="H188" s="2" t="s">
        <v>16</v>
      </c>
      <c r="I188" s="2" t="s">
        <v>14</v>
      </c>
      <c r="J188" s="2" t="s">
        <v>15</v>
      </c>
      <c r="K188" s="2" t="s">
        <v>65</v>
      </c>
      <c r="L188" s="2" t="s">
        <v>16</v>
      </c>
      <c r="N188" s="2" t="s">
        <v>16</v>
      </c>
      <c r="P188" s="2" t="s">
        <v>16</v>
      </c>
      <c r="T188" s="2">
        <v>10</v>
      </c>
      <c r="U188" s="2">
        <v>1</v>
      </c>
      <c r="AA188" s="2">
        <f>SUM(U188:Z188) * 10</f>
        <v>10</v>
      </c>
    </row>
    <row r="189" spans="1:28" x14ac:dyDescent="0.25">
      <c r="A189" s="2" t="s">
        <v>90</v>
      </c>
      <c r="B189" s="2">
        <v>2019</v>
      </c>
      <c r="C189" s="2" t="s">
        <v>31</v>
      </c>
      <c r="D189" s="2" t="s">
        <v>62</v>
      </c>
      <c r="E189" s="2">
        <v>818</v>
      </c>
      <c r="F189" s="2" t="s">
        <v>15</v>
      </c>
      <c r="G189" s="2" t="s">
        <v>14</v>
      </c>
      <c r="H189" s="2" t="s">
        <v>16</v>
      </c>
      <c r="I189" s="2" t="s">
        <v>14</v>
      </c>
      <c r="J189" s="2" t="s">
        <v>33</v>
      </c>
      <c r="K189" s="2" t="s">
        <v>65</v>
      </c>
      <c r="L189" s="2" t="s">
        <v>16</v>
      </c>
      <c r="N189" s="2" t="s">
        <v>15</v>
      </c>
      <c r="O189" s="2">
        <v>761</v>
      </c>
      <c r="P189" s="2" t="s">
        <v>15</v>
      </c>
      <c r="Q189" s="2">
        <v>762</v>
      </c>
      <c r="R189" s="2" t="s">
        <v>16</v>
      </c>
      <c r="T189" s="2">
        <v>10</v>
      </c>
      <c r="U189" s="2">
        <v>1</v>
      </c>
      <c r="W189" s="2">
        <v>1</v>
      </c>
      <c r="AA189" s="2">
        <f>SUM(U189:Z189) * 10</f>
        <v>20</v>
      </c>
    </row>
    <row r="190" spans="1:28" x14ac:dyDescent="0.25">
      <c r="A190" s="2" t="s">
        <v>90</v>
      </c>
      <c r="B190" s="2">
        <v>2019</v>
      </c>
      <c r="C190" s="2" t="s">
        <v>31</v>
      </c>
      <c r="D190" s="2" t="s">
        <v>62</v>
      </c>
      <c r="E190" s="2">
        <v>820</v>
      </c>
      <c r="F190" s="2" t="s">
        <v>15</v>
      </c>
      <c r="G190" s="2" t="s">
        <v>14</v>
      </c>
      <c r="H190" s="2" t="s">
        <v>16</v>
      </c>
      <c r="I190" s="2" t="s">
        <v>14</v>
      </c>
      <c r="J190" s="2" t="s">
        <v>17</v>
      </c>
      <c r="K190" s="2" t="s">
        <v>65</v>
      </c>
      <c r="L190" s="2" t="s">
        <v>16</v>
      </c>
      <c r="N190" s="2" t="s">
        <v>14</v>
      </c>
      <c r="O190" s="2">
        <v>740</v>
      </c>
      <c r="P190" s="2" t="s">
        <v>15</v>
      </c>
      <c r="Q190" s="2">
        <v>318</v>
      </c>
      <c r="R190" s="2" t="s">
        <v>16</v>
      </c>
      <c r="T190" s="2">
        <v>10</v>
      </c>
      <c r="U190" s="2">
        <v>1</v>
      </c>
      <c r="W190" s="2">
        <v>1</v>
      </c>
      <c r="AA190" s="2">
        <f>SUM(U190:Z190) * 10</f>
        <v>20</v>
      </c>
    </row>
    <row r="191" spans="1:28" x14ac:dyDescent="0.25">
      <c r="A191" s="2" t="s">
        <v>90</v>
      </c>
      <c r="B191" s="2">
        <v>2019</v>
      </c>
      <c r="C191" s="2" t="s">
        <v>30</v>
      </c>
      <c r="D191" s="2" t="s">
        <v>62</v>
      </c>
      <c r="E191" s="2">
        <v>830</v>
      </c>
      <c r="F191" s="2" t="s">
        <v>15</v>
      </c>
      <c r="G191" s="2" t="s">
        <v>14</v>
      </c>
      <c r="H191" s="2" t="s">
        <v>16</v>
      </c>
      <c r="I191" s="2" t="s">
        <v>14</v>
      </c>
      <c r="J191" s="2" t="s">
        <v>14</v>
      </c>
      <c r="K191" s="2" t="s">
        <v>65</v>
      </c>
      <c r="L191" s="2" t="s">
        <v>16</v>
      </c>
      <c r="N191" s="2" t="s">
        <v>15</v>
      </c>
      <c r="O191" s="2">
        <v>740</v>
      </c>
      <c r="P191" s="2" t="s">
        <v>14</v>
      </c>
      <c r="Q191" s="2">
        <v>833</v>
      </c>
      <c r="R191" s="2" t="s">
        <v>16</v>
      </c>
      <c r="T191" s="2">
        <v>10</v>
      </c>
      <c r="U191" s="2">
        <v>3</v>
      </c>
      <c r="AA191" s="2">
        <f>SUM(U191:Z191) * 10</f>
        <v>30</v>
      </c>
    </row>
    <row r="192" spans="1:28" x14ac:dyDescent="0.25">
      <c r="A192" s="2" t="s">
        <v>91</v>
      </c>
      <c r="B192" s="2">
        <v>2019</v>
      </c>
      <c r="C192" s="2" t="s">
        <v>38</v>
      </c>
      <c r="D192" s="2" t="s">
        <v>20</v>
      </c>
      <c r="E192" s="2">
        <v>336</v>
      </c>
      <c r="F192" s="2" t="s">
        <v>16</v>
      </c>
      <c r="G192" s="2" t="s">
        <v>33</v>
      </c>
      <c r="H192" s="2" t="s">
        <v>16</v>
      </c>
      <c r="I192" s="2" t="s">
        <v>14</v>
      </c>
      <c r="J192" s="2" t="s">
        <v>14</v>
      </c>
      <c r="K192" s="2" t="s">
        <v>65</v>
      </c>
      <c r="L192" s="2" t="s">
        <v>15</v>
      </c>
      <c r="M192" s="2" t="s">
        <v>69</v>
      </c>
      <c r="N192" s="2" t="s">
        <v>33</v>
      </c>
      <c r="O192" s="2">
        <v>740</v>
      </c>
      <c r="P192" s="2" t="s">
        <v>15</v>
      </c>
      <c r="Q192" s="2">
        <v>833</v>
      </c>
      <c r="R192" s="2" t="s">
        <v>15</v>
      </c>
      <c r="S192" s="2" t="s">
        <v>70</v>
      </c>
      <c r="T192" s="2">
        <v>10</v>
      </c>
      <c r="U192" s="2">
        <v>1</v>
      </c>
      <c r="AA192" s="2">
        <f>SUM(U192:Z192) * 10</f>
        <v>10</v>
      </c>
      <c r="AB192" s="4">
        <v>54</v>
      </c>
    </row>
    <row r="193" spans="1:28" x14ac:dyDescent="0.25">
      <c r="A193" s="2" t="s">
        <v>91</v>
      </c>
      <c r="B193" s="2">
        <v>2019</v>
      </c>
      <c r="C193" s="2" t="s">
        <v>39</v>
      </c>
      <c r="D193" s="2" t="s">
        <v>62</v>
      </c>
      <c r="E193" s="2">
        <v>881</v>
      </c>
      <c r="F193" s="2" t="s">
        <v>17</v>
      </c>
      <c r="G193" s="2" t="s">
        <v>14</v>
      </c>
      <c r="H193" s="2" t="s">
        <v>16</v>
      </c>
      <c r="I193" s="2" t="s">
        <v>14</v>
      </c>
      <c r="J193" s="2" t="s">
        <v>14</v>
      </c>
      <c r="K193" s="2" t="s">
        <v>65</v>
      </c>
      <c r="L193" s="2" t="s">
        <v>16</v>
      </c>
      <c r="N193" s="2" t="s">
        <v>14</v>
      </c>
      <c r="O193" s="2">
        <v>761</v>
      </c>
      <c r="P193" s="2" t="s">
        <v>16</v>
      </c>
      <c r="R193" s="2" t="s">
        <v>16</v>
      </c>
      <c r="T193" s="2">
        <v>10</v>
      </c>
      <c r="AA193" s="2">
        <f>SUM(U193:Z193) * 10</f>
        <v>0</v>
      </c>
      <c r="AB193" s="4">
        <v>5</v>
      </c>
    </row>
    <row r="194" spans="1:28" x14ac:dyDescent="0.25">
      <c r="A194" s="2" t="s">
        <v>91</v>
      </c>
      <c r="B194" s="2">
        <v>2019</v>
      </c>
      <c r="C194" s="2" t="s">
        <v>38</v>
      </c>
      <c r="D194" s="2" t="s">
        <v>62</v>
      </c>
      <c r="E194" s="2">
        <v>885</v>
      </c>
      <c r="F194" s="2" t="s">
        <v>16</v>
      </c>
      <c r="G194" s="2" t="s">
        <v>14</v>
      </c>
      <c r="H194" s="2" t="s">
        <v>16</v>
      </c>
      <c r="I194" s="2" t="s">
        <v>14</v>
      </c>
      <c r="J194" s="2" t="s">
        <v>17</v>
      </c>
      <c r="K194" s="2" t="s">
        <v>65</v>
      </c>
      <c r="L194" s="2" t="s">
        <v>16</v>
      </c>
      <c r="N194" s="2" t="s">
        <v>33</v>
      </c>
      <c r="O194" s="2">
        <v>740</v>
      </c>
      <c r="P194" s="2" t="s">
        <v>15</v>
      </c>
      <c r="Q194" s="2">
        <v>833</v>
      </c>
      <c r="R194" s="2" t="s">
        <v>16</v>
      </c>
      <c r="T194" s="2">
        <v>10</v>
      </c>
      <c r="AA194" s="2">
        <f>SUM(U194:Z194) * 10</f>
        <v>0</v>
      </c>
      <c r="AB194" s="4">
        <v>14</v>
      </c>
    </row>
    <row r="195" spans="1:28" x14ac:dyDescent="0.25">
      <c r="A195" s="2" t="s">
        <v>91</v>
      </c>
      <c r="B195" s="2">
        <v>2019</v>
      </c>
      <c r="C195" s="2" t="s">
        <v>41</v>
      </c>
      <c r="D195" s="2" t="s">
        <v>62</v>
      </c>
      <c r="E195" s="2">
        <v>886</v>
      </c>
      <c r="F195" s="2" t="s">
        <v>16</v>
      </c>
      <c r="G195" s="2" t="s">
        <v>17</v>
      </c>
      <c r="H195" s="2" t="s">
        <v>16</v>
      </c>
      <c r="I195" s="2" t="s">
        <v>14</v>
      </c>
      <c r="J195" s="2" t="s">
        <v>17</v>
      </c>
      <c r="K195" s="2" t="s">
        <v>65</v>
      </c>
      <c r="L195" s="2" t="s">
        <v>16</v>
      </c>
      <c r="N195" s="2" t="s">
        <v>33</v>
      </c>
      <c r="O195" s="2">
        <v>746</v>
      </c>
      <c r="P195" s="2" t="s">
        <v>14</v>
      </c>
      <c r="Q195" s="2">
        <v>833</v>
      </c>
      <c r="R195" s="2" t="s">
        <v>15</v>
      </c>
      <c r="S195" s="2" t="s">
        <v>70</v>
      </c>
      <c r="T195" s="2">
        <v>10</v>
      </c>
      <c r="AA195" s="2">
        <f>SUM(U195:Z195) * 10</f>
        <v>0</v>
      </c>
      <c r="AB195" s="4">
        <v>33</v>
      </c>
    </row>
    <row r="196" spans="1:28" x14ac:dyDescent="0.25">
      <c r="A196" s="2" t="s">
        <v>91</v>
      </c>
      <c r="B196" s="2">
        <v>2019</v>
      </c>
      <c r="C196" s="2" t="s">
        <v>41</v>
      </c>
      <c r="D196" s="2" t="s">
        <v>62</v>
      </c>
      <c r="E196" s="2">
        <v>887</v>
      </c>
      <c r="F196" s="2" t="s">
        <v>16</v>
      </c>
      <c r="G196" s="2" t="s">
        <v>14</v>
      </c>
      <c r="H196" s="2" t="s">
        <v>16</v>
      </c>
      <c r="I196" s="2" t="s">
        <v>14</v>
      </c>
      <c r="J196" s="2" t="s">
        <v>14</v>
      </c>
      <c r="K196" s="2" t="s">
        <v>65</v>
      </c>
      <c r="L196" s="2" t="s">
        <v>16</v>
      </c>
      <c r="N196" s="2" t="s">
        <v>17</v>
      </c>
      <c r="O196" s="2">
        <v>701</v>
      </c>
      <c r="P196" s="2" t="s">
        <v>15</v>
      </c>
      <c r="Q196" s="2">
        <v>316</v>
      </c>
      <c r="R196" s="2" t="s">
        <v>16</v>
      </c>
      <c r="T196" s="2">
        <v>10</v>
      </c>
      <c r="AA196" s="2">
        <f>SUM(U196:Z196) * 10</f>
        <v>0</v>
      </c>
      <c r="AB196" s="4">
        <v>3</v>
      </c>
    </row>
    <row r="197" spans="1:28" x14ac:dyDescent="0.25">
      <c r="A197" s="2" t="s">
        <v>90</v>
      </c>
      <c r="B197" s="2">
        <v>2019</v>
      </c>
      <c r="C197" s="2" t="s">
        <v>21</v>
      </c>
      <c r="D197" s="2" t="s">
        <v>20</v>
      </c>
      <c r="E197" s="2">
        <v>867</v>
      </c>
      <c r="F197" s="2" t="s">
        <v>17</v>
      </c>
      <c r="G197" s="2" t="s">
        <v>14</v>
      </c>
      <c r="H197" s="2" t="s">
        <v>15</v>
      </c>
      <c r="I197" s="2" t="s">
        <v>14</v>
      </c>
      <c r="J197" s="2" t="s">
        <v>17</v>
      </c>
      <c r="K197" s="2" t="s">
        <v>65</v>
      </c>
      <c r="L197" s="2" t="s">
        <v>16</v>
      </c>
      <c r="N197" s="2" t="s">
        <v>15</v>
      </c>
      <c r="O197" s="2">
        <v>372</v>
      </c>
      <c r="P197" s="2" t="s">
        <v>16</v>
      </c>
      <c r="R197" s="2" t="s">
        <v>16</v>
      </c>
      <c r="T197" s="2">
        <v>10</v>
      </c>
      <c r="AA197" s="2">
        <f>SUM(U197:Z197) * 10</f>
        <v>0</v>
      </c>
    </row>
    <row r="198" spans="1:28" x14ac:dyDescent="0.25">
      <c r="A198" s="2" t="s">
        <v>90</v>
      </c>
      <c r="B198" s="2">
        <v>2019</v>
      </c>
      <c r="C198" s="2" t="s">
        <v>19</v>
      </c>
      <c r="D198" s="2" t="s">
        <v>20</v>
      </c>
      <c r="E198" s="2">
        <v>850</v>
      </c>
      <c r="F198" s="2" t="s">
        <v>16</v>
      </c>
      <c r="G198" s="2" t="s">
        <v>14</v>
      </c>
      <c r="H198" s="2" t="s">
        <v>15</v>
      </c>
      <c r="I198" s="12" t="s">
        <v>33</v>
      </c>
      <c r="J198" s="2" t="s">
        <v>17</v>
      </c>
      <c r="K198" s="2" t="s">
        <v>65</v>
      </c>
      <c r="L198" s="2" t="s">
        <v>16</v>
      </c>
      <c r="N198" s="2" t="s">
        <v>15</v>
      </c>
      <c r="O198" s="2">
        <v>370</v>
      </c>
      <c r="P198" s="2" t="s">
        <v>15</v>
      </c>
      <c r="Q198" s="2">
        <v>833</v>
      </c>
      <c r="R198" s="2" t="s">
        <v>15</v>
      </c>
      <c r="S198" s="2" t="s">
        <v>18</v>
      </c>
      <c r="T198" s="2">
        <v>10</v>
      </c>
      <c r="U198" s="2">
        <v>1</v>
      </c>
      <c r="AA198" s="2">
        <f>SUM(U198:Z198) * 10</f>
        <v>10</v>
      </c>
    </row>
    <row r="199" spans="1:28" x14ac:dyDescent="0.25">
      <c r="A199" s="2" t="s">
        <v>90</v>
      </c>
      <c r="B199" s="2">
        <v>2019</v>
      </c>
      <c r="C199" s="2" t="s">
        <v>19</v>
      </c>
      <c r="D199" s="2" t="s">
        <v>20</v>
      </c>
      <c r="E199" s="2">
        <v>848</v>
      </c>
      <c r="F199" s="2" t="s">
        <v>17</v>
      </c>
      <c r="G199" s="2" t="s">
        <v>15</v>
      </c>
      <c r="H199" s="2" t="s">
        <v>16</v>
      </c>
      <c r="I199" s="12" t="s">
        <v>33</v>
      </c>
      <c r="J199" s="2" t="s">
        <v>14</v>
      </c>
      <c r="K199" s="2" t="s">
        <v>65</v>
      </c>
      <c r="L199" s="2" t="s">
        <v>16</v>
      </c>
      <c r="N199" s="2" t="s">
        <v>15</v>
      </c>
      <c r="O199" s="2">
        <v>740</v>
      </c>
      <c r="P199" s="2" t="s">
        <v>16</v>
      </c>
      <c r="R199" s="2" t="s">
        <v>16</v>
      </c>
      <c r="T199" s="2">
        <v>10</v>
      </c>
      <c r="AA199" s="2">
        <f>SUM(U199:Z199) * 10</f>
        <v>0</v>
      </c>
    </row>
    <row r="200" spans="1:28" x14ac:dyDescent="0.25">
      <c r="A200" s="2" t="s">
        <v>86</v>
      </c>
      <c r="B200" s="2">
        <v>2019</v>
      </c>
      <c r="C200" s="2" t="s">
        <v>49</v>
      </c>
      <c r="D200" s="2" t="s">
        <v>62</v>
      </c>
      <c r="E200" s="2">
        <v>963</v>
      </c>
      <c r="F200" s="2" t="s">
        <v>15</v>
      </c>
      <c r="G200" s="2" t="s">
        <v>17</v>
      </c>
      <c r="H200" s="2" t="s">
        <v>15</v>
      </c>
      <c r="I200" s="2" t="s">
        <v>33</v>
      </c>
      <c r="J200" s="2" t="s">
        <v>33</v>
      </c>
      <c r="K200" s="2" t="s">
        <v>65</v>
      </c>
      <c r="L200" s="2" t="s">
        <v>16</v>
      </c>
      <c r="N200" s="2" t="s">
        <v>14</v>
      </c>
      <c r="O200" s="2">
        <v>761</v>
      </c>
      <c r="P200" s="2" t="s">
        <v>15</v>
      </c>
      <c r="Q200" s="2">
        <v>531</v>
      </c>
      <c r="R200" s="2" t="s">
        <v>16</v>
      </c>
      <c r="T200" s="2">
        <v>10</v>
      </c>
      <c r="V200" s="2">
        <v>1</v>
      </c>
      <c r="AA200" s="2">
        <f>SUM(U200:Z200) * 10</f>
        <v>10</v>
      </c>
      <c r="AB200" s="2">
        <v>50</v>
      </c>
    </row>
    <row r="201" spans="1:28" x14ac:dyDescent="0.25">
      <c r="A201" s="2" t="s">
        <v>87</v>
      </c>
      <c r="B201" s="2">
        <v>2019</v>
      </c>
      <c r="C201" s="2" t="s">
        <v>58</v>
      </c>
      <c r="D201" s="2" t="s">
        <v>61</v>
      </c>
      <c r="E201" s="2">
        <v>736</v>
      </c>
      <c r="F201" s="2" t="s">
        <v>14</v>
      </c>
      <c r="G201" s="2" t="s">
        <v>14</v>
      </c>
      <c r="H201" s="2" t="s">
        <v>15</v>
      </c>
      <c r="I201" s="2" t="s">
        <v>33</v>
      </c>
      <c r="J201" s="2" t="s">
        <v>17</v>
      </c>
      <c r="K201" s="2" t="s">
        <v>65</v>
      </c>
      <c r="L201" s="2" t="s">
        <v>16</v>
      </c>
      <c r="N201" s="2" t="s">
        <v>14</v>
      </c>
      <c r="O201" s="2">
        <v>316</v>
      </c>
      <c r="P201" s="2" t="s">
        <v>14</v>
      </c>
      <c r="Q201" s="2">
        <v>833</v>
      </c>
      <c r="R201" s="2" t="s">
        <v>16</v>
      </c>
      <c r="T201" s="2">
        <v>10</v>
      </c>
      <c r="U201" s="2">
        <v>2</v>
      </c>
      <c r="AA201" s="2">
        <f>SUM(U201:Z201) * 10</f>
        <v>20</v>
      </c>
      <c r="AB201" s="2">
        <v>0</v>
      </c>
    </row>
    <row r="202" spans="1:28" x14ac:dyDescent="0.25">
      <c r="A202" s="2" t="s">
        <v>87</v>
      </c>
      <c r="B202" s="2">
        <v>2019</v>
      </c>
      <c r="C202" s="2" t="s">
        <v>58</v>
      </c>
      <c r="D202" s="2" t="s">
        <v>61</v>
      </c>
      <c r="E202" s="2">
        <v>737</v>
      </c>
      <c r="F202" s="2" t="s">
        <v>16</v>
      </c>
      <c r="G202" s="2" t="s">
        <v>17</v>
      </c>
      <c r="H202" s="2" t="s">
        <v>15</v>
      </c>
      <c r="I202" s="2" t="s">
        <v>33</v>
      </c>
      <c r="J202" s="2" t="s">
        <v>17</v>
      </c>
      <c r="K202" s="2" t="s">
        <v>65</v>
      </c>
      <c r="L202" s="2" t="s">
        <v>16</v>
      </c>
      <c r="N202" s="2" t="s">
        <v>17</v>
      </c>
      <c r="O202" s="2">
        <v>316</v>
      </c>
      <c r="P202" s="2" t="s">
        <v>17</v>
      </c>
      <c r="Q202" s="2">
        <v>833</v>
      </c>
      <c r="R202" s="2" t="s">
        <v>16</v>
      </c>
      <c r="T202" s="2">
        <v>10</v>
      </c>
      <c r="U202" s="2">
        <v>2</v>
      </c>
      <c r="AA202" s="2">
        <f>SUM(U202:Z202) * 10</f>
        <v>20</v>
      </c>
      <c r="AB202" s="2">
        <v>1</v>
      </c>
    </row>
    <row r="203" spans="1:28" x14ac:dyDescent="0.25">
      <c r="A203" s="2" t="s">
        <v>88</v>
      </c>
      <c r="B203" s="2">
        <v>2019</v>
      </c>
      <c r="C203" s="2" t="s">
        <v>56</v>
      </c>
      <c r="D203" s="2" t="s">
        <v>61</v>
      </c>
      <c r="E203" s="2">
        <v>750</v>
      </c>
      <c r="F203" s="2" t="s">
        <v>14</v>
      </c>
      <c r="G203" s="2" t="s">
        <v>15</v>
      </c>
      <c r="H203" s="2" t="s">
        <v>15</v>
      </c>
      <c r="I203" s="2" t="s">
        <v>33</v>
      </c>
      <c r="J203" s="2" t="s">
        <v>14</v>
      </c>
      <c r="K203" s="2" t="s">
        <v>65</v>
      </c>
      <c r="L203" s="2" t="s">
        <v>16</v>
      </c>
      <c r="N203" s="2" t="s">
        <v>15</v>
      </c>
      <c r="O203" s="2">
        <v>261</v>
      </c>
      <c r="P203" s="2" t="s">
        <v>14</v>
      </c>
      <c r="Q203" s="2">
        <v>832</v>
      </c>
      <c r="R203" s="2" t="s">
        <v>16</v>
      </c>
      <c r="T203" s="2">
        <v>10</v>
      </c>
      <c r="U203" s="2">
        <v>2</v>
      </c>
      <c r="Z203" s="1">
        <v>2</v>
      </c>
      <c r="AA203" s="2">
        <f>SUM(U203:Z203) * 10</f>
        <v>40</v>
      </c>
      <c r="AB203" s="2">
        <v>1</v>
      </c>
    </row>
    <row r="204" spans="1:28" x14ac:dyDescent="0.25">
      <c r="A204" s="2" t="s">
        <v>88</v>
      </c>
      <c r="B204" s="2">
        <v>2019</v>
      </c>
      <c r="C204" s="2" t="s">
        <v>56</v>
      </c>
      <c r="D204" s="2" t="s">
        <v>61</v>
      </c>
      <c r="E204" s="2">
        <v>751</v>
      </c>
      <c r="F204" s="2" t="s">
        <v>17</v>
      </c>
      <c r="G204" s="2" t="s">
        <v>15</v>
      </c>
      <c r="H204" s="2" t="s">
        <v>15</v>
      </c>
      <c r="I204" s="2" t="s">
        <v>33</v>
      </c>
      <c r="J204" s="2" t="s">
        <v>14</v>
      </c>
      <c r="K204" s="2" t="s">
        <v>65</v>
      </c>
      <c r="L204" s="2" t="s">
        <v>16</v>
      </c>
      <c r="N204" s="2" t="s">
        <v>17</v>
      </c>
      <c r="O204" s="2">
        <v>531</v>
      </c>
      <c r="P204" s="2" t="s">
        <v>17</v>
      </c>
      <c r="Q204" s="2">
        <v>832</v>
      </c>
      <c r="R204" s="2" t="s">
        <v>16</v>
      </c>
      <c r="T204" s="2">
        <v>10</v>
      </c>
      <c r="U204" s="2">
        <v>4</v>
      </c>
      <c r="AA204" s="2">
        <f>SUM(U204:Z204) * 10</f>
        <v>40</v>
      </c>
      <c r="AB204" s="2">
        <v>1</v>
      </c>
    </row>
    <row r="205" spans="1:28" x14ac:dyDescent="0.25">
      <c r="A205" s="2" t="s">
        <v>88</v>
      </c>
      <c r="B205" s="2">
        <v>2019</v>
      </c>
      <c r="C205" s="2" t="s">
        <v>55</v>
      </c>
      <c r="D205" s="2" t="s">
        <v>61</v>
      </c>
      <c r="E205" s="2">
        <v>768</v>
      </c>
      <c r="F205" s="2" t="s">
        <v>16</v>
      </c>
      <c r="G205" s="2" t="s">
        <v>15</v>
      </c>
      <c r="H205" s="2" t="s">
        <v>15</v>
      </c>
      <c r="I205" s="2" t="s">
        <v>33</v>
      </c>
      <c r="J205" s="2" t="s">
        <v>15</v>
      </c>
      <c r="K205" s="2" t="s">
        <v>65</v>
      </c>
      <c r="L205" s="2" t="s">
        <v>15</v>
      </c>
      <c r="M205" s="2" t="s">
        <v>68</v>
      </c>
      <c r="N205" s="2" t="s">
        <v>15</v>
      </c>
      <c r="O205" s="2">
        <v>531</v>
      </c>
      <c r="P205" s="2" t="s">
        <v>17</v>
      </c>
      <c r="Q205" s="2">
        <v>833</v>
      </c>
      <c r="R205" s="2" t="s">
        <v>16</v>
      </c>
      <c r="T205" s="2">
        <v>10</v>
      </c>
      <c r="U205" s="2">
        <v>3</v>
      </c>
      <c r="AA205" s="2">
        <f>SUM(U205:Z205) * 10</f>
        <v>30</v>
      </c>
      <c r="AB205" s="2">
        <v>25</v>
      </c>
    </row>
    <row r="206" spans="1:28" x14ac:dyDescent="0.25">
      <c r="A206" s="2" t="s">
        <v>89</v>
      </c>
      <c r="B206" s="2">
        <v>2019</v>
      </c>
      <c r="C206" s="2" t="s">
        <v>44</v>
      </c>
      <c r="D206" s="2" t="s">
        <v>61</v>
      </c>
      <c r="E206" s="2">
        <v>384</v>
      </c>
      <c r="F206" s="2" t="s">
        <v>16</v>
      </c>
      <c r="G206" s="2" t="s">
        <v>15</v>
      </c>
      <c r="H206" s="2" t="s">
        <v>15</v>
      </c>
      <c r="I206" s="2" t="s">
        <v>33</v>
      </c>
      <c r="J206" s="2" t="s">
        <v>15</v>
      </c>
      <c r="K206" s="2" t="s">
        <v>65</v>
      </c>
      <c r="L206" s="2" t="s">
        <v>15</v>
      </c>
      <c r="M206" s="2" t="s">
        <v>69</v>
      </c>
      <c r="N206" s="2" t="s">
        <v>15</v>
      </c>
      <c r="O206" s="2">
        <v>701</v>
      </c>
      <c r="P206" s="2" t="s">
        <v>17</v>
      </c>
      <c r="Q206" s="2">
        <v>318</v>
      </c>
      <c r="R206" s="2" t="s">
        <v>16</v>
      </c>
      <c r="T206" s="2">
        <v>10</v>
      </c>
      <c r="W206" s="2">
        <v>4</v>
      </c>
      <c r="Y206" s="1">
        <v>1</v>
      </c>
      <c r="AA206" s="2">
        <f>SUM(U206:Z206) * 10</f>
        <v>50</v>
      </c>
      <c r="AB206" s="2">
        <v>1</v>
      </c>
    </row>
    <row r="207" spans="1:28" x14ac:dyDescent="0.25">
      <c r="A207" s="2" t="s">
        <v>89</v>
      </c>
      <c r="B207" s="2">
        <v>2019</v>
      </c>
      <c r="C207" s="2" t="s">
        <v>44</v>
      </c>
      <c r="D207" s="2" t="s">
        <v>61</v>
      </c>
      <c r="E207" s="2">
        <v>385</v>
      </c>
      <c r="F207" s="2" t="s">
        <v>14</v>
      </c>
      <c r="G207" s="2" t="s">
        <v>14</v>
      </c>
      <c r="H207" s="2" t="s">
        <v>15</v>
      </c>
      <c r="I207" s="2" t="s">
        <v>33</v>
      </c>
      <c r="J207" s="2" t="s">
        <v>14</v>
      </c>
      <c r="K207" s="2" t="s">
        <v>65</v>
      </c>
      <c r="L207" s="2" t="s">
        <v>15</v>
      </c>
      <c r="M207" s="2" t="s">
        <v>69</v>
      </c>
      <c r="N207" s="2" t="s">
        <v>14</v>
      </c>
      <c r="O207" s="2">
        <v>318</v>
      </c>
      <c r="P207" s="2" t="s">
        <v>17</v>
      </c>
      <c r="Q207" s="2">
        <v>318</v>
      </c>
      <c r="R207" s="2" t="s">
        <v>16</v>
      </c>
      <c r="T207" s="2">
        <v>10</v>
      </c>
      <c r="W207" s="2">
        <v>3</v>
      </c>
      <c r="Y207" s="1">
        <v>1</v>
      </c>
      <c r="AA207" s="2">
        <f>SUM(U207:Z207) * 10</f>
        <v>40</v>
      </c>
      <c r="AB207" s="2">
        <v>10</v>
      </c>
    </row>
    <row r="208" spans="1:28" x14ac:dyDescent="0.25">
      <c r="A208" s="2" t="s">
        <v>90</v>
      </c>
      <c r="B208" s="2">
        <v>2019</v>
      </c>
      <c r="C208" s="2" t="s">
        <v>21</v>
      </c>
      <c r="D208" s="2" t="s">
        <v>20</v>
      </c>
      <c r="E208" s="2">
        <v>874</v>
      </c>
      <c r="F208" s="2" t="s">
        <v>17</v>
      </c>
      <c r="G208" s="2" t="s">
        <v>17</v>
      </c>
      <c r="H208" s="2" t="s">
        <v>15</v>
      </c>
      <c r="I208" s="2" t="s">
        <v>33</v>
      </c>
      <c r="J208" s="2" t="s">
        <v>15</v>
      </c>
      <c r="K208" s="2" t="s">
        <v>65</v>
      </c>
      <c r="L208" s="2" t="s">
        <v>16</v>
      </c>
      <c r="N208" s="2" t="s">
        <v>15</v>
      </c>
      <c r="O208" s="2">
        <v>901</v>
      </c>
      <c r="P208" s="2" t="s">
        <v>16</v>
      </c>
      <c r="R208" s="2" t="s">
        <v>16</v>
      </c>
      <c r="T208" s="2">
        <v>10</v>
      </c>
      <c r="W208" s="2">
        <v>1</v>
      </c>
      <c r="AA208" s="2">
        <f>SUM(U208:Z208) * 10</f>
        <v>10</v>
      </c>
    </row>
    <row r="209" spans="1:28" x14ac:dyDescent="0.25">
      <c r="A209" s="2" t="s">
        <v>90</v>
      </c>
      <c r="B209" s="2">
        <v>2019</v>
      </c>
      <c r="C209" s="2" t="s">
        <v>30</v>
      </c>
      <c r="D209" s="2" t="s">
        <v>62</v>
      </c>
      <c r="E209" s="2">
        <v>823</v>
      </c>
      <c r="F209" s="2" t="s">
        <v>33</v>
      </c>
      <c r="G209" s="2" t="s">
        <v>15</v>
      </c>
      <c r="H209" s="2" t="s">
        <v>15</v>
      </c>
      <c r="I209" s="2" t="s">
        <v>33</v>
      </c>
      <c r="J209" s="2" t="s">
        <v>17</v>
      </c>
      <c r="K209" s="2" t="s">
        <v>65</v>
      </c>
      <c r="L209" s="2" t="s">
        <v>16</v>
      </c>
      <c r="N209" s="2" t="s">
        <v>15</v>
      </c>
      <c r="O209" s="2">
        <v>761</v>
      </c>
      <c r="P209" s="2" t="s">
        <v>16</v>
      </c>
      <c r="R209" s="2" t="s">
        <v>16</v>
      </c>
      <c r="T209" s="2">
        <v>10</v>
      </c>
      <c r="AA209" s="2">
        <f>SUM(U209:Z209) * 10</f>
        <v>0</v>
      </c>
    </row>
    <row r="210" spans="1:28" x14ac:dyDescent="0.25">
      <c r="A210" s="2" t="s">
        <v>91</v>
      </c>
      <c r="B210" s="2">
        <v>2019</v>
      </c>
      <c r="C210" s="2" t="s">
        <v>40</v>
      </c>
      <c r="D210" s="2" t="s">
        <v>20</v>
      </c>
      <c r="E210" s="2">
        <v>334</v>
      </c>
      <c r="F210" s="2" t="s">
        <v>15</v>
      </c>
      <c r="G210" s="2" t="s">
        <v>33</v>
      </c>
      <c r="H210" s="2" t="s">
        <v>15</v>
      </c>
      <c r="I210" s="2" t="s">
        <v>33</v>
      </c>
      <c r="J210" s="2" t="s">
        <v>17</v>
      </c>
      <c r="K210" s="2" t="s">
        <v>65</v>
      </c>
      <c r="L210" s="2" t="s">
        <v>15</v>
      </c>
      <c r="M210" s="2" t="s">
        <v>69</v>
      </c>
      <c r="N210" s="2" t="s">
        <v>15</v>
      </c>
      <c r="O210" s="2">
        <v>355</v>
      </c>
      <c r="P210" s="2" t="s">
        <v>16</v>
      </c>
      <c r="R210" s="2" t="s">
        <v>15</v>
      </c>
      <c r="S210" s="2" t="s">
        <v>70</v>
      </c>
      <c r="T210" s="2">
        <v>10</v>
      </c>
      <c r="AA210" s="2">
        <f>SUM(U210:Z210) * 10</f>
        <v>0</v>
      </c>
      <c r="AB210" s="4">
        <v>37</v>
      </c>
    </row>
    <row r="211" spans="1:28" x14ac:dyDescent="0.25">
      <c r="A211" s="2" t="s">
        <v>91</v>
      </c>
      <c r="B211" s="2">
        <v>2019</v>
      </c>
      <c r="C211" s="2" t="s">
        <v>42</v>
      </c>
      <c r="D211" s="2" t="s">
        <v>20</v>
      </c>
      <c r="E211" s="2">
        <v>344</v>
      </c>
      <c r="F211" s="2" t="s">
        <v>16</v>
      </c>
      <c r="G211" s="2" t="s">
        <v>17</v>
      </c>
      <c r="H211" s="2" t="s">
        <v>15</v>
      </c>
      <c r="I211" s="2" t="s">
        <v>33</v>
      </c>
      <c r="J211" s="2" t="s">
        <v>17</v>
      </c>
      <c r="K211" s="2" t="s">
        <v>65</v>
      </c>
      <c r="L211" s="2" t="s">
        <v>16</v>
      </c>
      <c r="N211" s="2" t="s">
        <v>17</v>
      </c>
      <c r="O211" s="2">
        <v>746</v>
      </c>
      <c r="P211" s="2" t="s">
        <v>15</v>
      </c>
      <c r="Q211" s="2">
        <v>832</v>
      </c>
      <c r="R211" s="2" t="s">
        <v>16</v>
      </c>
      <c r="T211" s="2">
        <v>10</v>
      </c>
      <c r="U211" s="2">
        <v>1</v>
      </c>
      <c r="AA211" s="2">
        <f>SUM(U211:Z211) * 10</f>
        <v>10</v>
      </c>
      <c r="AB211" s="4">
        <v>18</v>
      </c>
    </row>
    <row r="212" spans="1:28" x14ac:dyDescent="0.25">
      <c r="A212" s="2" t="s">
        <v>92</v>
      </c>
      <c r="B212" s="2">
        <v>2019</v>
      </c>
      <c r="C212" s="2" t="s">
        <v>59</v>
      </c>
      <c r="D212" s="2" t="s">
        <v>20</v>
      </c>
      <c r="E212" s="2">
        <v>379</v>
      </c>
      <c r="F212" s="2" t="s">
        <v>17</v>
      </c>
      <c r="G212" s="2" t="s">
        <v>14</v>
      </c>
      <c r="H212" s="2" t="s">
        <v>15</v>
      </c>
      <c r="I212" s="2" t="s">
        <v>33</v>
      </c>
      <c r="J212" s="2" t="s">
        <v>17</v>
      </c>
      <c r="K212" s="2" t="s">
        <v>65</v>
      </c>
      <c r="L212" s="2" t="s">
        <v>16</v>
      </c>
      <c r="N212" s="2" t="s">
        <v>15</v>
      </c>
      <c r="O212" s="2">
        <v>761</v>
      </c>
      <c r="P212" s="2" t="s">
        <v>15</v>
      </c>
      <c r="Q212" s="2">
        <v>318</v>
      </c>
      <c r="R212" s="2" t="s">
        <v>15</v>
      </c>
      <c r="S212" s="2" t="s">
        <v>70</v>
      </c>
      <c r="T212" s="2">
        <v>10</v>
      </c>
      <c r="W212" s="2">
        <v>2</v>
      </c>
      <c r="AA212" s="2">
        <f>SUM(U212:Z212) * 10</f>
        <v>20</v>
      </c>
      <c r="AB212" s="2">
        <v>10</v>
      </c>
    </row>
    <row r="213" spans="1:28" x14ac:dyDescent="0.25">
      <c r="A213" s="2" t="s">
        <v>92</v>
      </c>
      <c r="B213" s="2">
        <v>2019</v>
      </c>
      <c r="C213" s="2" t="s">
        <v>43</v>
      </c>
      <c r="D213" s="2" t="s">
        <v>62</v>
      </c>
      <c r="E213" s="2">
        <v>973</v>
      </c>
      <c r="F213" s="2" t="s">
        <v>14</v>
      </c>
      <c r="G213" s="2" t="s">
        <v>14</v>
      </c>
      <c r="H213" s="2" t="s">
        <v>15</v>
      </c>
      <c r="I213" s="2" t="s">
        <v>33</v>
      </c>
      <c r="J213" s="2" t="s">
        <v>17</v>
      </c>
      <c r="K213" s="2" t="s">
        <v>65</v>
      </c>
      <c r="L213" s="2" t="s">
        <v>16</v>
      </c>
      <c r="N213" s="2" t="s">
        <v>17</v>
      </c>
      <c r="O213" s="2">
        <v>743</v>
      </c>
      <c r="P213" s="2" t="s">
        <v>15</v>
      </c>
      <c r="Q213" s="2">
        <v>316</v>
      </c>
      <c r="R213" s="2" t="s">
        <v>17</v>
      </c>
      <c r="S213" s="2" t="s">
        <v>70</v>
      </c>
      <c r="T213" s="2">
        <v>10</v>
      </c>
      <c r="W213" s="2">
        <v>1</v>
      </c>
      <c r="AA213" s="2">
        <f>SUM(U213:Z213) * 10</f>
        <v>10</v>
      </c>
      <c r="AB213" s="2">
        <v>1</v>
      </c>
    </row>
    <row r="214" spans="1:28" x14ac:dyDescent="0.25">
      <c r="A214" s="2" t="s">
        <v>92</v>
      </c>
      <c r="B214" s="2">
        <v>2019</v>
      </c>
      <c r="C214" s="2" t="s">
        <v>43</v>
      </c>
      <c r="D214" s="2" t="s">
        <v>62</v>
      </c>
      <c r="E214" s="2">
        <v>974</v>
      </c>
      <c r="F214" s="2" t="s">
        <v>14</v>
      </c>
      <c r="G214" s="2" t="s">
        <v>15</v>
      </c>
      <c r="H214" s="2" t="s">
        <v>15</v>
      </c>
      <c r="I214" s="2" t="s">
        <v>33</v>
      </c>
      <c r="J214" s="2" t="s">
        <v>15</v>
      </c>
      <c r="K214" s="2" t="s">
        <v>65</v>
      </c>
      <c r="L214" s="2" t="s">
        <v>16</v>
      </c>
      <c r="N214" s="2" t="s">
        <v>17</v>
      </c>
      <c r="O214" s="2">
        <v>743</v>
      </c>
      <c r="P214" s="2" t="s">
        <v>17</v>
      </c>
      <c r="Q214" s="2">
        <v>316</v>
      </c>
      <c r="R214" s="2" t="s">
        <v>15</v>
      </c>
      <c r="S214" s="2" t="s">
        <v>70</v>
      </c>
      <c r="T214" s="2">
        <v>10</v>
      </c>
      <c r="W214" s="2">
        <v>3</v>
      </c>
      <c r="AA214" s="2">
        <f>SUM(U214:Z214) * 10</f>
        <v>30</v>
      </c>
      <c r="AB214" s="2">
        <v>10</v>
      </c>
    </row>
    <row r="215" spans="1:28" x14ac:dyDescent="0.25">
      <c r="A215" s="2" t="s">
        <v>86</v>
      </c>
      <c r="B215" s="2">
        <v>2019</v>
      </c>
      <c r="C215" s="2" t="s">
        <v>47</v>
      </c>
      <c r="D215" s="2" t="s">
        <v>20</v>
      </c>
      <c r="E215" s="2">
        <v>361</v>
      </c>
      <c r="F215" s="2" t="s">
        <v>15</v>
      </c>
      <c r="G215" s="2" t="s">
        <v>15</v>
      </c>
      <c r="H215" s="2" t="s">
        <v>17</v>
      </c>
      <c r="I215" s="2" t="s">
        <v>33</v>
      </c>
      <c r="J215" s="2" t="s">
        <v>14</v>
      </c>
      <c r="K215" s="2" t="s">
        <v>64</v>
      </c>
      <c r="L215" s="2" t="s">
        <v>15</v>
      </c>
      <c r="M215" s="2" t="s">
        <v>69</v>
      </c>
      <c r="N215" s="2" t="s">
        <v>15</v>
      </c>
      <c r="O215" s="2">
        <v>761</v>
      </c>
      <c r="P215" s="2" t="s">
        <v>17</v>
      </c>
      <c r="Q215" s="2">
        <v>316</v>
      </c>
      <c r="R215" s="2" t="s">
        <v>16</v>
      </c>
      <c r="T215" s="2">
        <v>10</v>
      </c>
      <c r="W215" s="2">
        <v>5</v>
      </c>
      <c r="AA215" s="2">
        <f>SUM(U215:Z215) * 10</f>
        <v>50</v>
      </c>
      <c r="AB215" s="2">
        <v>10</v>
      </c>
    </row>
    <row r="216" spans="1:28" x14ac:dyDescent="0.25">
      <c r="A216" s="2" t="s">
        <v>88</v>
      </c>
      <c r="B216" s="2">
        <v>2019</v>
      </c>
      <c r="C216" s="2" t="s">
        <v>56</v>
      </c>
      <c r="D216" s="2" t="s">
        <v>61</v>
      </c>
      <c r="E216" s="2">
        <v>748</v>
      </c>
      <c r="F216" s="2" t="s">
        <v>17</v>
      </c>
      <c r="G216" s="2" t="s">
        <v>16</v>
      </c>
      <c r="H216" s="2" t="s">
        <v>17</v>
      </c>
      <c r="I216" s="2" t="s">
        <v>33</v>
      </c>
      <c r="J216" s="2" t="s">
        <v>17</v>
      </c>
      <c r="K216" s="2" t="s">
        <v>65</v>
      </c>
      <c r="L216" s="2" t="s">
        <v>16</v>
      </c>
      <c r="N216" s="2" t="s">
        <v>15</v>
      </c>
      <c r="O216" s="2">
        <v>261</v>
      </c>
      <c r="P216" s="2" t="s">
        <v>15</v>
      </c>
      <c r="Q216" s="2">
        <v>261</v>
      </c>
      <c r="R216" s="2" t="s">
        <v>16</v>
      </c>
      <c r="T216" s="2">
        <v>10</v>
      </c>
      <c r="U216" s="2">
        <v>3</v>
      </c>
      <c r="Z216" s="1">
        <v>1</v>
      </c>
      <c r="AA216" s="2">
        <f>SUM(U216:Z216) * 10</f>
        <v>40</v>
      </c>
      <c r="AB216" s="2">
        <v>1</v>
      </c>
    </row>
    <row r="217" spans="1:28" x14ac:dyDescent="0.25">
      <c r="A217" s="2" t="s">
        <v>89</v>
      </c>
      <c r="B217" s="2">
        <v>2019</v>
      </c>
      <c r="C217" s="2" t="s">
        <v>44</v>
      </c>
      <c r="D217" s="2" t="s">
        <v>61</v>
      </c>
      <c r="E217" s="2">
        <v>947</v>
      </c>
      <c r="F217" s="2" t="s">
        <v>17</v>
      </c>
      <c r="G217" s="2" t="s">
        <v>16</v>
      </c>
      <c r="H217" s="2" t="s">
        <v>17</v>
      </c>
      <c r="I217" s="2" t="s">
        <v>33</v>
      </c>
      <c r="J217" s="2" t="s">
        <v>15</v>
      </c>
      <c r="K217" s="2" t="s">
        <v>65</v>
      </c>
      <c r="L217" s="2" t="s">
        <v>15</v>
      </c>
      <c r="M217" s="2" t="s">
        <v>69</v>
      </c>
      <c r="N217" s="2" t="s">
        <v>14</v>
      </c>
      <c r="O217" s="2">
        <v>315</v>
      </c>
      <c r="P217" s="2" t="s">
        <v>33</v>
      </c>
      <c r="Q217" s="2">
        <v>951</v>
      </c>
      <c r="R217" s="2" t="s">
        <v>16</v>
      </c>
      <c r="T217" s="2">
        <v>10</v>
      </c>
      <c r="W217" s="2">
        <v>4</v>
      </c>
      <c r="Y217" s="1">
        <v>2</v>
      </c>
      <c r="AA217" s="2">
        <f>SUM(U217:Z217) * 10</f>
        <v>60</v>
      </c>
      <c r="AB217" s="2">
        <v>25</v>
      </c>
    </row>
    <row r="218" spans="1:28" x14ac:dyDescent="0.25">
      <c r="A218" s="2" t="s">
        <v>88</v>
      </c>
      <c r="B218" s="2">
        <v>2019</v>
      </c>
      <c r="C218" s="2" t="s">
        <v>56</v>
      </c>
      <c r="D218" s="2" t="s">
        <v>61</v>
      </c>
      <c r="E218" s="2">
        <v>747</v>
      </c>
      <c r="F218" s="2" t="s">
        <v>17</v>
      </c>
      <c r="G218" s="2" t="s">
        <v>16</v>
      </c>
      <c r="H218" s="2" t="s">
        <v>14</v>
      </c>
      <c r="I218" s="2" t="s">
        <v>33</v>
      </c>
      <c r="J218" s="2" t="s">
        <v>17</v>
      </c>
      <c r="K218" s="2" t="s">
        <v>65</v>
      </c>
      <c r="L218" s="2" t="s">
        <v>16</v>
      </c>
      <c r="N218" s="2" t="s">
        <v>15</v>
      </c>
      <c r="O218" s="2">
        <v>832</v>
      </c>
      <c r="P218" s="2" t="s">
        <v>15</v>
      </c>
      <c r="Q218" s="2">
        <v>832</v>
      </c>
      <c r="R218" s="2" t="s">
        <v>16</v>
      </c>
      <c r="T218" s="2">
        <v>10</v>
      </c>
      <c r="U218" s="2">
        <v>3</v>
      </c>
      <c r="AA218" s="2">
        <f>SUM(U218:Z218) * 10</f>
        <v>30</v>
      </c>
      <c r="AB218" s="2">
        <v>10</v>
      </c>
    </row>
    <row r="219" spans="1:28" x14ac:dyDescent="0.25">
      <c r="A219" s="2" t="s">
        <v>88</v>
      </c>
      <c r="B219" s="2">
        <v>2019</v>
      </c>
      <c r="C219" s="2" t="s">
        <v>55</v>
      </c>
      <c r="D219" s="2" t="s">
        <v>61</v>
      </c>
      <c r="E219" s="2">
        <v>769</v>
      </c>
      <c r="F219" s="2" t="s">
        <v>16</v>
      </c>
      <c r="G219" s="2" t="s">
        <v>14</v>
      </c>
      <c r="H219" s="2" t="s">
        <v>14</v>
      </c>
      <c r="I219" s="2" t="s">
        <v>33</v>
      </c>
      <c r="J219" s="2" t="s">
        <v>17</v>
      </c>
      <c r="K219" s="2" t="s">
        <v>65</v>
      </c>
      <c r="L219" s="2" t="s">
        <v>16</v>
      </c>
      <c r="N219" s="2" t="s">
        <v>15</v>
      </c>
      <c r="O219" s="2">
        <v>701</v>
      </c>
      <c r="P219" s="2" t="s">
        <v>15</v>
      </c>
      <c r="Q219" s="2">
        <v>833</v>
      </c>
      <c r="R219" s="2" t="s">
        <v>15</v>
      </c>
      <c r="S219" s="2" t="s">
        <v>70</v>
      </c>
      <c r="T219" s="2">
        <v>10</v>
      </c>
      <c r="U219" s="2">
        <v>2</v>
      </c>
      <c r="AA219" s="2">
        <f>SUM(U219:Z219) * 10</f>
        <v>20</v>
      </c>
      <c r="AB219" s="2">
        <v>10</v>
      </c>
    </row>
    <row r="220" spans="1:28" x14ac:dyDescent="0.25">
      <c r="A220" s="2" t="s">
        <v>88</v>
      </c>
      <c r="B220" s="2">
        <v>2019</v>
      </c>
      <c r="C220" s="2" t="s">
        <v>55</v>
      </c>
      <c r="D220" s="2" t="s">
        <v>61</v>
      </c>
      <c r="E220" s="2">
        <v>770</v>
      </c>
      <c r="F220" s="2" t="s">
        <v>15</v>
      </c>
      <c r="G220" s="2" t="s">
        <v>15</v>
      </c>
      <c r="H220" s="2" t="s">
        <v>14</v>
      </c>
      <c r="I220" s="2" t="s">
        <v>33</v>
      </c>
      <c r="J220" s="2" t="s">
        <v>14</v>
      </c>
      <c r="K220" s="2" t="s">
        <v>65</v>
      </c>
      <c r="L220" s="2" t="s">
        <v>15</v>
      </c>
      <c r="M220" s="2" t="s">
        <v>68</v>
      </c>
      <c r="N220" s="2" t="s">
        <v>14</v>
      </c>
      <c r="O220" s="2">
        <v>701</v>
      </c>
      <c r="P220" s="2" t="s">
        <v>15</v>
      </c>
      <c r="Q220" s="2">
        <v>833</v>
      </c>
      <c r="R220" s="2" t="s">
        <v>15</v>
      </c>
      <c r="S220" s="2" t="s">
        <v>70</v>
      </c>
      <c r="T220" s="2">
        <v>10</v>
      </c>
      <c r="AA220" s="2">
        <f>SUM(U220:Z220) * 10</f>
        <v>0</v>
      </c>
      <c r="AB220" s="2">
        <v>25</v>
      </c>
    </row>
    <row r="221" spans="1:28" x14ac:dyDescent="0.25">
      <c r="A221" s="2" t="s">
        <v>89</v>
      </c>
      <c r="B221" s="2">
        <v>2019</v>
      </c>
      <c r="C221" s="2" t="s">
        <v>44</v>
      </c>
      <c r="D221" s="2" t="s">
        <v>61</v>
      </c>
      <c r="E221" s="2">
        <v>946</v>
      </c>
      <c r="F221" s="2" t="s">
        <v>17</v>
      </c>
      <c r="G221" s="2" t="s">
        <v>15</v>
      </c>
      <c r="H221" s="2" t="s">
        <v>14</v>
      </c>
      <c r="I221" s="2" t="s">
        <v>33</v>
      </c>
      <c r="J221" s="2" t="s">
        <v>14</v>
      </c>
      <c r="K221" s="2" t="s">
        <v>65</v>
      </c>
      <c r="L221" s="2" t="s">
        <v>14</v>
      </c>
      <c r="M221" s="2" t="s">
        <v>69</v>
      </c>
      <c r="N221" s="2" t="s">
        <v>14</v>
      </c>
      <c r="O221" s="2">
        <v>372</v>
      </c>
      <c r="P221" s="2" t="s">
        <v>17</v>
      </c>
      <c r="Q221" s="2">
        <v>318</v>
      </c>
      <c r="R221" s="2" t="s">
        <v>16</v>
      </c>
      <c r="T221" s="2">
        <v>10</v>
      </c>
      <c r="W221" s="2">
        <v>3</v>
      </c>
      <c r="Y221" s="1">
        <v>2</v>
      </c>
      <c r="AA221" s="2">
        <f>SUM(U221:Z221) * 10</f>
        <v>50</v>
      </c>
      <c r="AB221" s="2">
        <v>1</v>
      </c>
    </row>
    <row r="222" spans="1:28" x14ac:dyDescent="0.25">
      <c r="A222" s="2" t="s">
        <v>90</v>
      </c>
      <c r="B222" s="2">
        <v>2019</v>
      </c>
      <c r="C222" s="2" t="s">
        <v>27</v>
      </c>
      <c r="D222" s="2" t="s">
        <v>20</v>
      </c>
      <c r="E222" s="2">
        <v>838</v>
      </c>
      <c r="F222" s="2" t="s">
        <v>14</v>
      </c>
      <c r="G222" s="2" t="s">
        <v>14</v>
      </c>
      <c r="H222" s="2" t="s">
        <v>14</v>
      </c>
      <c r="I222" s="2" t="s">
        <v>33</v>
      </c>
      <c r="J222" s="2" t="s">
        <v>14</v>
      </c>
      <c r="K222" s="2" t="s">
        <v>65</v>
      </c>
      <c r="L222" s="2" t="s">
        <v>16</v>
      </c>
      <c r="N222" s="2" t="s">
        <v>14</v>
      </c>
      <c r="O222" s="2">
        <v>761</v>
      </c>
      <c r="P222" s="2" t="s">
        <v>16</v>
      </c>
      <c r="R222" s="2" t="s">
        <v>16</v>
      </c>
      <c r="T222" s="2">
        <v>10</v>
      </c>
      <c r="AA222" s="2">
        <f>SUM(U222:Z222) * 10</f>
        <v>0</v>
      </c>
    </row>
    <row r="223" spans="1:28" x14ac:dyDescent="0.25">
      <c r="A223" s="2" t="s">
        <v>90</v>
      </c>
      <c r="B223" s="2">
        <v>2019</v>
      </c>
      <c r="C223" s="2" t="s">
        <v>24</v>
      </c>
      <c r="D223" s="2" t="s">
        <v>20</v>
      </c>
      <c r="E223" s="2">
        <v>858</v>
      </c>
      <c r="F223" s="2" t="s">
        <v>17</v>
      </c>
      <c r="G223" s="2" t="s">
        <v>14</v>
      </c>
      <c r="H223" s="2" t="s">
        <v>14</v>
      </c>
      <c r="I223" s="2" t="s">
        <v>33</v>
      </c>
      <c r="J223" s="2" t="s">
        <v>14</v>
      </c>
      <c r="K223" s="2" t="s">
        <v>65</v>
      </c>
      <c r="L223" s="2" t="s">
        <v>16</v>
      </c>
      <c r="N223" s="2" t="s">
        <v>15</v>
      </c>
      <c r="O223" s="2">
        <v>740</v>
      </c>
      <c r="P223" s="2" t="s">
        <v>15</v>
      </c>
      <c r="Q223" s="2">
        <v>318</v>
      </c>
      <c r="R223" s="2" t="s">
        <v>17</v>
      </c>
      <c r="S223" s="2" t="s">
        <v>18</v>
      </c>
      <c r="T223" s="2">
        <v>10</v>
      </c>
      <c r="W223" s="2">
        <v>2</v>
      </c>
      <c r="AA223" s="2">
        <f>SUM(U223:Z223) * 10</f>
        <v>20</v>
      </c>
    </row>
    <row r="224" spans="1:28" x14ac:dyDescent="0.25">
      <c r="A224" s="2" t="s">
        <v>90</v>
      </c>
      <c r="B224" s="2">
        <v>2019</v>
      </c>
      <c r="C224" s="2" t="s">
        <v>32</v>
      </c>
      <c r="D224" s="2" t="s">
        <v>20</v>
      </c>
      <c r="E224" s="2">
        <v>878</v>
      </c>
      <c r="F224" s="2" t="s">
        <v>14</v>
      </c>
      <c r="G224" s="2" t="s">
        <v>17</v>
      </c>
      <c r="H224" s="2" t="s">
        <v>14</v>
      </c>
      <c r="I224" s="2" t="s">
        <v>33</v>
      </c>
      <c r="J224" s="2" t="s">
        <v>17</v>
      </c>
      <c r="K224" s="2" t="s">
        <v>65</v>
      </c>
      <c r="L224" s="2" t="s">
        <v>16</v>
      </c>
      <c r="N224" s="2" t="s">
        <v>15</v>
      </c>
      <c r="O224" s="2">
        <v>740</v>
      </c>
      <c r="P224" s="2" t="s">
        <v>16</v>
      </c>
      <c r="R224" s="2" t="s">
        <v>15</v>
      </c>
      <c r="S224" s="2" t="s">
        <v>18</v>
      </c>
      <c r="T224" s="2">
        <v>10</v>
      </c>
      <c r="U224" s="2">
        <v>1</v>
      </c>
      <c r="AA224" s="2">
        <f>SUM(U224:Z224) * 10</f>
        <v>10</v>
      </c>
    </row>
    <row r="225" spans="1:28" x14ac:dyDescent="0.25">
      <c r="A225" s="2" t="s">
        <v>90</v>
      </c>
      <c r="B225" s="2">
        <v>2019</v>
      </c>
      <c r="C225" s="2" t="s">
        <v>28</v>
      </c>
      <c r="D225" s="2" t="s">
        <v>62</v>
      </c>
      <c r="E225" s="2">
        <v>801</v>
      </c>
      <c r="F225" s="2" t="s">
        <v>15</v>
      </c>
      <c r="G225" s="2" t="s">
        <v>15</v>
      </c>
      <c r="H225" s="2" t="s">
        <v>14</v>
      </c>
      <c r="I225" s="2" t="s">
        <v>33</v>
      </c>
      <c r="J225" s="2" t="s">
        <v>17</v>
      </c>
      <c r="K225" s="2" t="s">
        <v>65</v>
      </c>
      <c r="L225" s="2" t="s">
        <v>16</v>
      </c>
      <c r="N225" s="2" t="s">
        <v>14</v>
      </c>
      <c r="R225" s="2" t="s">
        <v>16</v>
      </c>
      <c r="T225" s="2">
        <v>10</v>
      </c>
      <c r="AA225" s="2">
        <f>SUM(U225:Z225) * 10</f>
        <v>0</v>
      </c>
    </row>
    <row r="226" spans="1:28" x14ac:dyDescent="0.25">
      <c r="A226" s="2" t="s">
        <v>90</v>
      </c>
      <c r="B226" s="2">
        <v>2019</v>
      </c>
      <c r="C226" s="2" t="s">
        <v>29</v>
      </c>
      <c r="D226" s="2" t="s">
        <v>62</v>
      </c>
      <c r="E226" s="2">
        <v>804</v>
      </c>
      <c r="F226" s="2" t="s">
        <v>14</v>
      </c>
      <c r="G226" s="2" t="s">
        <v>15</v>
      </c>
      <c r="H226" s="2" t="s">
        <v>14</v>
      </c>
      <c r="I226" s="2" t="s">
        <v>33</v>
      </c>
      <c r="J226" s="2" t="s">
        <v>17</v>
      </c>
      <c r="K226" s="2" t="s">
        <v>65</v>
      </c>
      <c r="L226" s="2" t="s">
        <v>16</v>
      </c>
      <c r="N226" s="2" t="s">
        <v>15</v>
      </c>
      <c r="O226" s="2">
        <v>541</v>
      </c>
      <c r="P226" s="2" t="s">
        <v>16</v>
      </c>
      <c r="R226" s="2" t="s">
        <v>16</v>
      </c>
      <c r="T226" s="2">
        <v>10</v>
      </c>
      <c r="AA226" s="2">
        <f>SUM(U226:Z226) * 10</f>
        <v>0</v>
      </c>
    </row>
    <row r="227" spans="1:28" x14ac:dyDescent="0.25">
      <c r="A227" s="2" t="s">
        <v>92</v>
      </c>
      <c r="B227" s="2">
        <v>2019</v>
      </c>
      <c r="C227" s="2" t="s">
        <v>59</v>
      </c>
      <c r="D227" s="2" t="s">
        <v>62</v>
      </c>
      <c r="E227" s="2">
        <v>970</v>
      </c>
      <c r="F227" s="2" t="s">
        <v>17</v>
      </c>
      <c r="G227" s="2" t="s">
        <v>14</v>
      </c>
      <c r="H227" s="2" t="s">
        <v>14</v>
      </c>
      <c r="I227" s="2" t="s">
        <v>33</v>
      </c>
      <c r="J227" s="2" t="s">
        <v>17</v>
      </c>
      <c r="K227" s="2" t="s">
        <v>65</v>
      </c>
      <c r="L227" s="2" t="s">
        <v>16</v>
      </c>
      <c r="N227" s="2" t="s">
        <v>17</v>
      </c>
      <c r="O227" s="2">
        <v>761</v>
      </c>
      <c r="P227" s="2" t="s">
        <v>17</v>
      </c>
      <c r="Q227" s="2">
        <v>318</v>
      </c>
      <c r="R227" s="2" t="s">
        <v>16</v>
      </c>
      <c r="T227" s="2">
        <v>10</v>
      </c>
      <c r="W227" s="2">
        <v>3</v>
      </c>
      <c r="AA227" s="2">
        <f>SUM(U227:Z227) * 10</f>
        <v>30</v>
      </c>
      <c r="AB227" s="2">
        <v>50</v>
      </c>
    </row>
    <row r="228" spans="1:28" x14ac:dyDescent="0.25">
      <c r="A228" s="2" t="s">
        <v>88</v>
      </c>
      <c r="B228" s="2">
        <v>2019</v>
      </c>
      <c r="C228" s="2" t="s">
        <v>55</v>
      </c>
      <c r="D228" s="2" t="s">
        <v>61</v>
      </c>
      <c r="E228" s="2">
        <v>774</v>
      </c>
      <c r="F228" s="2" t="s">
        <v>17</v>
      </c>
      <c r="G228" s="2" t="s">
        <v>15</v>
      </c>
      <c r="H228" s="2" t="s">
        <v>16</v>
      </c>
      <c r="I228" s="2" t="s">
        <v>33</v>
      </c>
      <c r="J228" s="2" t="s">
        <v>14</v>
      </c>
      <c r="K228" s="2" t="s">
        <v>65</v>
      </c>
      <c r="L228" s="2" t="s">
        <v>16</v>
      </c>
      <c r="N228" s="2" t="s">
        <v>14</v>
      </c>
      <c r="O228" s="2">
        <v>129</v>
      </c>
      <c r="P228" s="2" t="s">
        <v>16</v>
      </c>
      <c r="R228" s="2" t="s">
        <v>16</v>
      </c>
      <c r="T228" s="2">
        <v>10</v>
      </c>
      <c r="Z228" s="1">
        <v>1</v>
      </c>
      <c r="AA228" s="2">
        <f>SUM(U228:Z228) * 10</f>
        <v>10</v>
      </c>
      <c r="AB228" s="2">
        <v>10</v>
      </c>
    </row>
    <row r="229" spans="1:28" x14ac:dyDescent="0.25">
      <c r="A229" s="2" t="s">
        <v>88</v>
      </c>
      <c r="B229" s="2">
        <v>2019</v>
      </c>
      <c r="C229" s="2" t="s">
        <v>55</v>
      </c>
      <c r="D229" s="2" t="s">
        <v>61</v>
      </c>
      <c r="E229" s="2">
        <v>775</v>
      </c>
      <c r="F229" s="2" t="s">
        <v>14</v>
      </c>
      <c r="G229" s="2" t="s">
        <v>14</v>
      </c>
      <c r="H229" s="2" t="s">
        <v>16</v>
      </c>
      <c r="I229" s="2" t="s">
        <v>33</v>
      </c>
      <c r="J229" s="2" t="s">
        <v>14</v>
      </c>
      <c r="K229" s="2" t="s">
        <v>65</v>
      </c>
      <c r="L229" s="2" t="s">
        <v>16</v>
      </c>
      <c r="N229" s="2" t="s">
        <v>14</v>
      </c>
      <c r="O229" s="2">
        <v>129</v>
      </c>
      <c r="P229" s="2" t="s">
        <v>16</v>
      </c>
      <c r="R229" s="2" t="s">
        <v>15</v>
      </c>
      <c r="S229" s="2" t="s">
        <v>70</v>
      </c>
      <c r="T229" s="2">
        <v>10</v>
      </c>
      <c r="Z229" s="1">
        <v>2</v>
      </c>
      <c r="AA229" s="2">
        <f>SUM(U229:Z229) * 10</f>
        <v>20</v>
      </c>
      <c r="AB229" s="2">
        <v>1</v>
      </c>
    </row>
    <row r="230" spans="1:28" x14ac:dyDescent="0.25">
      <c r="A230" s="2" t="s">
        <v>90</v>
      </c>
      <c r="B230" s="2">
        <v>2019</v>
      </c>
      <c r="C230" s="2" t="s">
        <v>27</v>
      </c>
      <c r="D230" s="2" t="s">
        <v>20</v>
      </c>
      <c r="E230" s="2">
        <v>836</v>
      </c>
      <c r="F230" s="2" t="s">
        <v>14</v>
      </c>
      <c r="G230" s="2" t="s">
        <v>14</v>
      </c>
      <c r="H230" s="2" t="s">
        <v>16</v>
      </c>
      <c r="I230" s="2" t="s">
        <v>33</v>
      </c>
      <c r="J230" s="2" t="s">
        <v>14</v>
      </c>
      <c r="K230" s="2" t="s">
        <v>65</v>
      </c>
      <c r="L230" s="2" t="s">
        <v>16</v>
      </c>
      <c r="N230" s="2" t="s">
        <v>16</v>
      </c>
      <c r="P230" s="2" t="s">
        <v>16</v>
      </c>
      <c r="R230" s="2" t="s">
        <v>16</v>
      </c>
      <c r="T230" s="2">
        <v>10</v>
      </c>
      <c r="U230" s="2">
        <v>2</v>
      </c>
      <c r="AA230" s="2">
        <f>SUM(U230:Z230) * 10</f>
        <v>20</v>
      </c>
    </row>
    <row r="231" spans="1:28" x14ac:dyDescent="0.25">
      <c r="A231" s="2" t="s">
        <v>90</v>
      </c>
      <c r="B231" s="2">
        <v>2019</v>
      </c>
      <c r="C231" s="2" t="s">
        <v>31</v>
      </c>
      <c r="D231" s="2" t="s">
        <v>62</v>
      </c>
      <c r="E231" s="2">
        <v>822</v>
      </c>
      <c r="F231" s="2" t="s">
        <v>17</v>
      </c>
      <c r="G231" s="2" t="s">
        <v>15</v>
      </c>
      <c r="H231" s="2" t="s">
        <v>16</v>
      </c>
      <c r="I231" s="2" t="s">
        <v>33</v>
      </c>
      <c r="J231" s="2" t="s">
        <v>14</v>
      </c>
      <c r="K231" s="2" t="s">
        <v>65</v>
      </c>
      <c r="L231" s="2" t="s">
        <v>16</v>
      </c>
      <c r="N231" s="2" t="s">
        <v>15</v>
      </c>
      <c r="O231" s="2">
        <v>129</v>
      </c>
      <c r="P231" s="2" t="s">
        <v>14</v>
      </c>
      <c r="Q231" s="2">
        <v>833</v>
      </c>
      <c r="R231" s="2" t="s">
        <v>16</v>
      </c>
      <c r="T231" s="2">
        <v>10</v>
      </c>
      <c r="U231" s="2">
        <v>1</v>
      </c>
      <c r="W231" s="2">
        <v>1</v>
      </c>
      <c r="AA231" s="2">
        <f>SUM(U231:Z231) * 10</f>
        <v>20</v>
      </c>
    </row>
    <row r="232" spans="1:28" x14ac:dyDescent="0.25">
      <c r="A232" s="2" t="s">
        <v>90</v>
      </c>
      <c r="B232" s="2">
        <v>2019</v>
      </c>
      <c r="C232" s="2" t="s">
        <v>30</v>
      </c>
      <c r="D232" s="2" t="s">
        <v>62</v>
      </c>
      <c r="E232" s="2">
        <v>826</v>
      </c>
      <c r="F232" s="2" t="s">
        <v>17</v>
      </c>
      <c r="G232" s="2" t="s">
        <v>15</v>
      </c>
      <c r="H232" s="2" t="s">
        <v>16</v>
      </c>
      <c r="I232" s="2" t="s">
        <v>33</v>
      </c>
      <c r="J232" s="2" t="s">
        <v>14</v>
      </c>
      <c r="K232" s="2" t="s">
        <v>65</v>
      </c>
      <c r="L232" s="2" t="s">
        <v>16</v>
      </c>
      <c r="N232" s="2" t="s">
        <v>16</v>
      </c>
      <c r="P232" s="2" t="s">
        <v>16</v>
      </c>
      <c r="R232" s="2" t="s">
        <v>16</v>
      </c>
      <c r="T232" s="2">
        <v>10</v>
      </c>
      <c r="AA232" s="2">
        <f>SUM(U232:Z232) * 10</f>
        <v>0</v>
      </c>
    </row>
    <row r="233" spans="1:28" x14ac:dyDescent="0.25">
      <c r="A233" s="2" t="s">
        <v>91</v>
      </c>
      <c r="B233" s="2">
        <v>2019</v>
      </c>
      <c r="C233" s="2" t="s">
        <v>38</v>
      </c>
      <c r="D233" s="2" t="s">
        <v>20</v>
      </c>
      <c r="E233" s="2">
        <v>335</v>
      </c>
      <c r="F233" s="2" t="s">
        <v>14</v>
      </c>
      <c r="G233" s="2" t="s">
        <v>14</v>
      </c>
      <c r="H233" s="2" t="s">
        <v>16</v>
      </c>
      <c r="I233" s="2" t="s">
        <v>33</v>
      </c>
      <c r="J233" s="2" t="s">
        <v>14</v>
      </c>
      <c r="K233" s="2" t="s">
        <v>65</v>
      </c>
      <c r="L233" s="2" t="s">
        <v>16</v>
      </c>
      <c r="N233" s="2" t="s">
        <v>33</v>
      </c>
      <c r="O233" s="2">
        <v>740</v>
      </c>
      <c r="P233" s="2" t="s">
        <v>16</v>
      </c>
      <c r="R233" s="2" t="s">
        <v>15</v>
      </c>
      <c r="S233" s="2" t="s">
        <v>70</v>
      </c>
      <c r="T233" s="2">
        <v>10</v>
      </c>
      <c r="AA233" s="2">
        <f>SUM(U233:Z233) * 10</f>
        <v>0</v>
      </c>
      <c r="AB233" s="4">
        <v>19</v>
      </c>
    </row>
    <row r="234" spans="1:28" x14ac:dyDescent="0.25">
      <c r="A234" s="2" t="s">
        <v>91</v>
      </c>
      <c r="B234" s="2">
        <v>2019</v>
      </c>
      <c r="C234" s="2" t="s">
        <v>40</v>
      </c>
      <c r="D234" s="2" t="s">
        <v>20</v>
      </c>
      <c r="E234" s="2">
        <v>337</v>
      </c>
      <c r="F234" s="2" t="s">
        <v>16</v>
      </c>
      <c r="G234" s="2" t="s">
        <v>14</v>
      </c>
      <c r="H234" s="2" t="s">
        <v>16</v>
      </c>
      <c r="I234" s="2" t="s">
        <v>33</v>
      </c>
      <c r="J234" s="2" t="s">
        <v>17</v>
      </c>
      <c r="K234" s="2" t="s">
        <v>65</v>
      </c>
      <c r="L234" s="2" t="s">
        <v>15</v>
      </c>
      <c r="M234" s="2" t="s">
        <v>68</v>
      </c>
      <c r="N234" s="2" t="s">
        <v>15</v>
      </c>
      <c r="O234" s="2">
        <v>761</v>
      </c>
      <c r="P234" s="2" t="s">
        <v>16</v>
      </c>
      <c r="R234" s="2" t="s">
        <v>16</v>
      </c>
      <c r="T234" s="2">
        <v>10</v>
      </c>
      <c r="AA234" s="2">
        <f>SUM(U234:Z234) * 10</f>
        <v>0</v>
      </c>
      <c r="AB234" s="4">
        <v>15</v>
      </c>
    </row>
    <row r="235" spans="1:28" x14ac:dyDescent="0.25">
      <c r="A235" s="2" t="s">
        <v>91</v>
      </c>
      <c r="B235" s="2">
        <v>2019</v>
      </c>
      <c r="C235" s="2" t="s">
        <v>42</v>
      </c>
      <c r="D235" s="2" t="s">
        <v>20</v>
      </c>
      <c r="E235" s="2">
        <v>342</v>
      </c>
      <c r="F235" s="2" t="s">
        <v>15</v>
      </c>
      <c r="G235" s="2" t="s">
        <v>15</v>
      </c>
      <c r="H235" s="2" t="s">
        <v>16</v>
      </c>
      <c r="I235" s="2" t="s">
        <v>33</v>
      </c>
      <c r="J235" s="2" t="s">
        <v>14</v>
      </c>
      <c r="K235" s="2" t="s">
        <v>65</v>
      </c>
      <c r="L235" s="2" t="s">
        <v>16</v>
      </c>
      <c r="N235" s="2" t="s">
        <v>17</v>
      </c>
      <c r="O235" s="2">
        <v>746</v>
      </c>
      <c r="P235" s="2" t="s">
        <v>17</v>
      </c>
      <c r="Q235" s="2">
        <v>832</v>
      </c>
      <c r="R235" s="2" t="s">
        <v>16</v>
      </c>
      <c r="T235" s="2">
        <v>10</v>
      </c>
      <c r="U235" s="2">
        <v>3</v>
      </c>
      <c r="AA235" s="2">
        <f>SUM(U235:Z235) * 10</f>
        <v>30</v>
      </c>
      <c r="AB235" s="4">
        <v>41</v>
      </c>
    </row>
    <row r="236" spans="1:28" x14ac:dyDescent="0.25">
      <c r="A236" s="2" t="s">
        <v>91</v>
      </c>
      <c r="B236" s="2">
        <v>2019</v>
      </c>
      <c r="C236" s="2" t="s">
        <v>26</v>
      </c>
      <c r="D236" s="2" t="s">
        <v>20</v>
      </c>
      <c r="E236" s="2">
        <v>345</v>
      </c>
      <c r="F236" s="2" t="s">
        <v>16</v>
      </c>
      <c r="G236" s="2" t="s">
        <v>17</v>
      </c>
      <c r="H236" s="2" t="s">
        <v>16</v>
      </c>
      <c r="I236" s="2" t="s">
        <v>33</v>
      </c>
      <c r="J236" s="2" t="s">
        <v>14</v>
      </c>
      <c r="K236" s="2" t="s">
        <v>65</v>
      </c>
      <c r="L236" s="2" t="s">
        <v>14</v>
      </c>
      <c r="M236" s="2" t="s">
        <v>69</v>
      </c>
      <c r="N236" s="2" t="s">
        <v>15</v>
      </c>
      <c r="O236" s="2">
        <v>591</v>
      </c>
      <c r="P236" s="2" t="s">
        <v>16</v>
      </c>
      <c r="R236" s="2" t="s">
        <v>16</v>
      </c>
      <c r="T236" s="2">
        <v>10</v>
      </c>
      <c r="AA236" s="2">
        <f>SUM(U236:Z236) * 10</f>
        <v>0</v>
      </c>
      <c r="AB236" s="4">
        <v>69</v>
      </c>
    </row>
    <row r="237" spans="1:28" x14ac:dyDescent="0.25">
      <c r="A237" s="2" t="s">
        <v>91</v>
      </c>
      <c r="B237" s="2">
        <v>2019</v>
      </c>
      <c r="C237" s="2" t="s">
        <v>26</v>
      </c>
      <c r="D237" s="2" t="s">
        <v>20</v>
      </c>
      <c r="E237" s="2">
        <v>347</v>
      </c>
      <c r="F237" s="2" t="s">
        <v>15</v>
      </c>
      <c r="G237" s="2" t="s">
        <v>17</v>
      </c>
      <c r="H237" s="2" t="s">
        <v>16</v>
      </c>
      <c r="I237" s="2" t="s">
        <v>33</v>
      </c>
      <c r="J237" s="2" t="s">
        <v>17</v>
      </c>
      <c r="K237" s="2" t="s">
        <v>65</v>
      </c>
      <c r="L237" s="2" t="s">
        <v>16</v>
      </c>
      <c r="N237" s="2" t="s">
        <v>14</v>
      </c>
      <c r="O237" s="2">
        <v>740</v>
      </c>
      <c r="P237" s="2" t="s">
        <v>15</v>
      </c>
      <c r="Q237" s="2">
        <v>129</v>
      </c>
      <c r="R237" s="2" t="s">
        <v>16</v>
      </c>
      <c r="T237" s="2">
        <v>10</v>
      </c>
      <c r="Z237" s="1">
        <v>1</v>
      </c>
      <c r="AA237" s="2">
        <f>SUM(U237:Z237) * 10</f>
        <v>10</v>
      </c>
      <c r="AB237" s="4">
        <v>16</v>
      </c>
    </row>
    <row r="238" spans="1:28" x14ac:dyDescent="0.25">
      <c r="A238" s="2" t="s">
        <v>91</v>
      </c>
      <c r="B238" s="2">
        <v>2019</v>
      </c>
      <c r="C238" s="2" t="s">
        <v>39</v>
      </c>
      <c r="D238" s="2" t="s">
        <v>62</v>
      </c>
      <c r="E238" s="2">
        <v>882</v>
      </c>
      <c r="F238" s="2" t="s">
        <v>17</v>
      </c>
      <c r="G238" s="2" t="s">
        <v>14</v>
      </c>
      <c r="H238" s="2" t="s">
        <v>16</v>
      </c>
      <c r="I238" s="2" t="s">
        <v>33</v>
      </c>
      <c r="J238" s="2" t="s">
        <v>14</v>
      </c>
      <c r="K238" s="2" t="s">
        <v>65</v>
      </c>
      <c r="L238" s="2" t="s">
        <v>16</v>
      </c>
      <c r="N238" s="2" t="s">
        <v>17</v>
      </c>
      <c r="O238" s="2">
        <v>740</v>
      </c>
      <c r="P238" s="2" t="s">
        <v>16</v>
      </c>
      <c r="R238" s="2" t="s">
        <v>16</v>
      </c>
      <c r="T238" s="2">
        <v>10</v>
      </c>
      <c r="AA238" s="2">
        <f>SUM(U238:Z238) * 10</f>
        <v>0</v>
      </c>
      <c r="AB238" s="4">
        <v>1</v>
      </c>
    </row>
    <row r="239" spans="1:28" x14ac:dyDescent="0.25">
      <c r="A239" s="2" t="s">
        <v>91</v>
      </c>
      <c r="B239" s="2">
        <v>2019</v>
      </c>
      <c r="C239" s="2" t="s">
        <v>41</v>
      </c>
      <c r="D239" s="2" t="s">
        <v>62</v>
      </c>
      <c r="E239" s="2">
        <v>888</v>
      </c>
      <c r="F239" s="2" t="s">
        <v>16</v>
      </c>
      <c r="G239" s="2" t="s">
        <v>14</v>
      </c>
      <c r="H239" s="2" t="s">
        <v>16</v>
      </c>
      <c r="I239" s="2" t="s">
        <v>33</v>
      </c>
      <c r="J239" s="2" t="s">
        <v>17</v>
      </c>
      <c r="K239" s="2" t="s">
        <v>65</v>
      </c>
      <c r="L239" s="2" t="s">
        <v>16</v>
      </c>
      <c r="N239" s="2" t="s">
        <v>14</v>
      </c>
      <c r="O239" s="2">
        <v>316</v>
      </c>
      <c r="P239" s="2" t="s">
        <v>14</v>
      </c>
      <c r="Q239" s="2">
        <v>318</v>
      </c>
      <c r="R239" s="2" t="s">
        <v>15</v>
      </c>
      <c r="S239" s="2" t="s">
        <v>70</v>
      </c>
      <c r="T239" s="2">
        <v>10</v>
      </c>
      <c r="W239" s="2">
        <v>1</v>
      </c>
      <c r="AA239" s="2">
        <f>SUM(U239:Z239) * 10</f>
        <v>10</v>
      </c>
      <c r="AB239" s="4">
        <v>21</v>
      </c>
    </row>
    <row r="240" spans="1:28" x14ac:dyDescent="0.25">
      <c r="A240" s="2" t="s">
        <v>91</v>
      </c>
      <c r="B240" s="2">
        <v>2019</v>
      </c>
      <c r="C240" s="2" t="s">
        <v>41</v>
      </c>
      <c r="D240" s="2" t="s">
        <v>62</v>
      </c>
      <c r="E240" s="2">
        <v>889</v>
      </c>
      <c r="F240" s="2" t="s">
        <v>15</v>
      </c>
      <c r="G240" s="2" t="s">
        <v>14</v>
      </c>
      <c r="H240" s="2" t="s">
        <v>16</v>
      </c>
      <c r="I240" s="2" t="s">
        <v>33</v>
      </c>
      <c r="J240" s="2" t="s">
        <v>33</v>
      </c>
      <c r="K240" s="2" t="s">
        <v>65</v>
      </c>
      <c r="L240" s="2" t="s">
        <v>15</v>
      </c>
      <c r="M240" s="2" t="s">
        <v>67</v>
      </c>
      <c r="N240" s="2" t="s">
        <v>14</v>
      </c>
      <c r="O240" s="2">
        <v>355</v>
      </c>
      <c r="P240" s="2" t="s">
        <v>15</v>
      </c>
      <c r="Q240" s="2">
        <v>833</v>
      </c>
      <c r="R240" s="2" t="s">
        <v>16</v>
      </c>
      <c r="T240" s="2">
        <v>10</v>
      </c>
      <c r="AA240" s="2">
        <f>SUM(U240:Z240) * 10</f>
        <v>0</v>
      </c>
      <c r="AB240" s="4">
        <v>18</v>
      </c>
    </row>
    <row r="241" spans="1:28" x14ac:dyDescent="0.25">
      <c r="A241" s="2" t="s">
        <v>91</v>
      </c>
      <c r="B241" s="2">
        <v>2019</v>
      </c>
      <c r="C241" s="2" t="s">
        <v>42</v>
      </c>
      <c r="D241" s="2" t="s">
        <v>62</v>
      </c>
      <c r="E241" s="2">
        <v>890</v>
      </c>
      <c r="F241" s="2" t="s">
        <v>15</v>
      </c>
      <c r="G241" s="2" t="s">
        <v>14</v>
      </c>
      <c r="H241" s="2" t="s">
        <v>16</v>
      </c>
      <c r="I241" s="2" t="s">
        <v>33</v>
      </c>
      <c r="J241" s="2" t="s">
        <v>17</v>
      </c>
      <c r="K241" s="2" t="s">
        <v>65</v>
      </c>
      <c r="L241" s="2" t="s">
        <v>15</v>
      </c>
      <c r="M241" s="2" t="s">
        <v>69</v>
      </c>
      <c r="N241" s="2" t="s">
        <v>15</v>
      </c>
      <c r="O241" s="2">
        <v>743</v>
      </c>
      <c r="P241" s="2" t="s">
        <v>16</v>
      </c>
      <c r="R241" s="2" t="s">
        <v>16</v>
      </c>
      <c r="T241" s="2">
        <v>10</v>
      </c>
      <c r="AA241" s="2">
        <f>SUM(U241:Z241) * 10</f>
        <v>0</v>
      </c>
      <c r="AB241" s="4">
        <v>12</v>
      </c>
    </row>
    <row r="242" spans="1:28" x14ac:dyDescent="0.25">
      <c r="A242" s="2" t="s">
        <v>91</v>
      </c>
      <c r="B242" s="2">
        <v>2019</v>
      </c>
      <c r="C242" s="2" t="s">
        <v>42</v>
      </c>
      <c r="D242" s="2" t="s">
        <v>62</v>
      </c>
      <c r="E242" s="2">
        <v>892</v>
      </c>
      <c r="F242" s="2" t="s">
        <v>17</v>
      </c>
      <c r="G242" s="2" t="s">
        <v>17</v>
      </c>
      <c r="H242" s="2" t="s">
        <v>16</v>
      </c>
      <c r="I242" s="2" t="s">
        <v>33</v>
      </c>
      <c r="J242" s="2" t="s">
        <v>17</v>
      </c>
      <c r="K242" s="2" t="s">
        <v>65</v>
      </c>
      <c r="L242" s="2" t="s">
        <v>16</v>
      </c>
      <c r="N242" s="2" t="s">
        <v>15</v>
      </c>
      <c r="O242" s="2">
        <v>761</v>
      </c>
      <c r="P242" s="2" t="s">
        <v>16</v>
      </c>
      <c r="R242" s="2" t="s">
        <v>16</v>
      </c>
      <c r="T242" s="2">
        <v>10</v>
      </c>
      <c r="AA242" s="2">
        <f>SUM(U242:Z242) * 10</f>
        <v>0</v>
      </c>
      <c r="AB242" s="4">
        <v>12</v>
      </c>
    </row>
    <row r="243" spans="1:28" x14ac:dyDescent="0.25">
      <c r="A243" s="2" t="s">
        <v>90</v>
      </c>
      <c r="B243" s="2">
        <v>2019</v>
      </c>
      <c r="C243" s="2" t="s">
        <v>30</v>
      </c>
      <c r="D243" s="2" t="s">
        <v>62</v>
      </c>
      <c r="E243" s="2">
        <v>827</v>
      </c>
      <c r="F243" s="2" t="s">
        <v>14</v>
      </c>
      <c r="G243" s="2" t="s">
        <v>15</v>
      </c>
      <c r="I243" s="2" t="s">
        <v>33</v>
      </c>
      <c r="J243" s="2" t="s">
        <v>14</v>
      </c>
      <c r="K243" s="2" t="s">
        <v>65</v>
      </c>
      <c r="L243" s="2" t="s">
        <v>16</v>
      </c>
      <c r="N243" s="2" t="s">
        <v>14</v>
      </c>
      <c r="O243" s="2">
        <v>740</v>
      </c>
      <c r="P243" s="2" t="s">
        <v>16</v>
      </c>
      <c r="R243" s="2" t="s">
        <v>16</v>
      </c>
      <c r="T243" s="2">
        <v>10</v>
      </c>
      <c r="AA243" s="2">
        <f>SUM(U243:Z243) * 10</f>
        <v>0</v>
      </c>
    </row>
    <row r="244" spans="1:28" x14ac:dyDescent="0.25">
      <c r="A244" s="2" t="s">
        <v>90</v>
      </c>
      <c r="B244" s="2">
        <v>2019</v>
      </c>
      <c r="C244" s="2" t="s">
        <v>30</v>
      </c>
      <c r="D244" s="2" t="s">
        <v>62</v>
      </c>
      <c r="E244" s="2">
        <v>828</v>
      </c>
      <c r="F244" s="2" t="s">
        <v>15</v>
      </c>
      <c r="G244" s="2" t="s">
        <v>15</v>
      </c>
      <c r="I244" s="2" t="s">
        <v>33</v>
      </c>
      <c r="J244" s="2" t="s">
        <v>14</v>
      </c>
      <c r="K244" s="2" t="s">
        <v>65</v>
      </c>
      <c r="L244" s="2" t="s">
        <v>16</v>
      </c>
      <c r="N244" s="2" t="s">
        <v>17</v>
      </c>
      <c r="O244" s="2">
        <v>740</v>
      </c>
      <c r="P244" s="2" t="s">
        <v>16</v>
      </c>
      <c r="R244" s="2" t="s">
        <v>16</v>
      </c>
      <c r="T244" s="2">
        <v>10</v>
      </c>
      <c r="AA244" s="2">
        <f>SUM(U244:Z244) * 10</f>
        <v>0</v>
      </c>
    </row>
    <row r="245" spans="1:28" x14ac:dyDescent="0.25">
      <c r="A245" s="2" t="s">
        <v>90</v>
      </c>
      <c r="B245" s="2">
        <v>2019</v>
      </c>
      <c r="C245" s="2" t="s">
        <v>30</v>
      </c>
      <c r="D245" s="2" t="s">
        <v>62</v>
      </c>
      <c r="E245" s="2">
        <v>829</v>
      </c>
      <c r="F245" s="2" t="s">
        <v>15</v>
      </c>
      <c r="G245" s="2" t="s">
        <v>15</v>
      </c>
      <c r="I245" s="2" t="s">
        <v>33</v>
      </c>
      <c r="J245" s="2" t="s">
        <v>17</v>
      </c>
      <c r="K245" s="2" t="s">
        <v>65</v>
      </c>
      <c r="L245" s="2" t="s">
        <v>16</v>
      </c>
      <c r="N245" s="2" t="s">
        <v>15</v>
      </c>
      <c r="O245" s="2">
        <v>740</v>
      </c>
      <c r="P245" s="2" t="s">
        <v>15</v>
      </c>
      <c r="Q245" s="2">
        <v>833</v>
      </c>
      <c r="R245" s="2" t="s">
        <v>16</v>
      </c>
      <c r="T245" s="2">
        <v>10</v>
      </c>
      <c r="AA245" s="2">
        <f>SUM(U245:Z245) * 10</f>
        <v>0</v>
      </c>
    </row>
    <row r="246" spans="1:28" x14ac:dyDescent="0.25">
      <c r="A246" s="2" t="s">
        <v>90</v>
      </c>
      <c r="B246" s="2">
        <v>2019</v>
      </c>
      <c r="C246" s="2" t="s">
        <v>30</v>
      </c>
      <c r="D246" s="2" t="s">
        <v>62</v>
      </c>
      <c r="E246" s="2">
        <v>832</v>
      </c>
      <c r="F246" s="2" t="s">
        <v>17</v>
      </c>
      <c r="G246" s="2" t="s">
        <v>15</v>
      </c>
      <c r="I246" s="2" t="s">
        <v>33</v>
      </c>
      <c r="J246" s="2" t="s">
        <v>14</v>
      </c>
      <c r="K246" s="2" t="s">
        <v>65</v>
      </c>
      <c r="L246" s="2" t="s">
        <v>16</v>
      </c>
      <c r="N246" s="2" t="s">
        <v>15</v>
      </c>
      <c r="O246" s="2">
        <v>316</v>
      </c>
      <c r="P246" s="2" t="s">
        <v>16</v>
      </c>
      <c r="R246" s="2" t="s">
        <v>16</v>
      </c>
      <c r="T246" s="2">
        <v>10</v>
      </c>
      <c r="AA246" s="2">
        <f>SUM(U246:Z246) * 10</f>
        <v>0</v>
      </c>
    </row>
    <row r="247" spans="1:28" x14ac:dyDescent="0.25">
      <c r="A247" s="2" t="s">
        <v>90</v>
      </c>
      <c r="B247" s="2">
        <v>2019</v>
      </c>
      <c r="C247" s="2" t="s">
        <v>30</v>
      </c>
      <c r="D247" s="2" t="s">
        <v>62</v>
      </c>
      <c r="E247" s="2">
        <v>833</v>
      </c>
      <c r="F247" s="2" t="s">
        <v>15</v>
      </c>
      <c r="G247" s="2" t="s">
        <v>15</v>
      </c>
      <c r="I247" s="2" t="s">
        <v>33</v>
      </c>
      <c r="J247" s="2" t="s">
        <v>17</v>
      </c>
      <c r="K247" s="2" t="s">
        <v>65</v>
      </c>
      <c r="L247" s="2" t="s">
        <v>16</v>
      </c>
      <c r="N247" s="2" t="s">
        <v>15</v>
      </c>
      <c r="O247" s="2">
        <v>740</v>
      </c>
      <c r="P247" s="2" t="s">
        <v>16</v>
      </c>
      <c r="R247" s="2" t="s">
        <v>16</v>
      </c>
      <c r="T247" s="2">
        <v>10</v>
      </c>
      <c r="AA247" s="2">
        <f>SUM(U247:Z247) * 10</f>
        <v>0</v>
      </c>
    </row>
    <row r="248" spans="1:28" x14ac:dyDescent="0.25">
      <c r="A248" s="2" t="s">
        <v>90</v>
      </c>
      <c r="B248" s="2">
        <v>2019</v>
      </c>
      <c r="C248" s="2" t="s">
        <v>30</v>
      </c>
      <c r="D248" s="2" t="s">
        <v>62</v>
      </c>
      <c r="E248" s="2">
        <v>834</v>
      </c>
      <c r="F248" s="2" t="s">
        <v>17</v>
      </c>
      <c r="G248" s="2" t="s">
        <v>15</v>
      </c>
      <c r="I248" s="2" t="s">
        <v>33</v>
      </c>
      <c r="J248" s="2" t="s">
        <v>15</v>
      </c>
      <c r="K248" s="2" t="s">
        <v>65</v>
      </c>
      <c r="L248" s="2" t="s">
        <v>15</v>
      </c>
      <c r="N248" s="2" t="s">
        <v>15</v>
      </c>
      <c r="O248" s="2">
        <v>740</v>
      </c>
      <c r="P248" s="2" t="s">
        <v>16</v>
      </c>
      <c r="R248" s="2" t="s">
        <v>16</v>
      </c>
      <c r="T248" s="2">
        <v>10</v>
      </c>
      <c r="AA248" s="2">
        <f>SUM(U248:Z248) * 10</f>
        <v>0</v>
      </c>
    </row>
    <row r="249" spans="1:28" x14ac:dyDescent="0.25">
      <c r="A249" s="2" t="s">
        <v>86</v>
      </c>
      <c r="B249" s="2">
        <v>2019</v>
      </c>
      <c r="C249" s="2" t="s">
        <v>48</v>
      </c>
      <c r="D249" s="2" t="s">
        <v>20</v>
      </c>
      <c r="E249" s="2">
        <v>369</v>
      </c>
      <c r="F249" s="2" t="s">
        <v>16</v>
      </c>
      <c r="G249" s="2" t="s">
        <v>17</v>
      </c>
      <c r="H249" s="2" t="s">
        <v>16</v>
      </c>
      <c r="I249" s="2" t="s">
        <v>16</v>
      </c>
      <c r="J249" s="2" t="s">
        <v>17</v>
      </c>
      <c r="K249" s="2" t="s">
        <v>65</v>
      </c>
      <c r="L249" s="2" t="s">
        <v>16</v>
      </c>
      <c r="N249" s="2" t="s">
        <v>15</v>
      </c>
      <c r="O249" s="2">
        <v>381</v>
      </c>
      <c r="P249" s="2" t="s">
        <v>14</v>
      </c>
      <c r="Q249" s="2">
        <v>833</v>
      </c>
      <c r="R249" s="2" t="s">
        <v>16</v>
      </c>
      <c r="T249" s="2">
        <v>10</v>
      </c>
      <c r="U249" s="2">
        <v>3</v>
      </c>
      <c r="AA249" s="2">
        <f>SUM(U249:Z249) * 10</f>
        <v>30</v>
      </c>
      <c r="AB249" s="2">
        <v>100</v>
      </c>
    </row>
  </sheetData>
  <sortState ref="A2:AB249">
    <sortCondition descending="1" ref="I2:I249"/>
  </sortState>
  <phoneticPr fontId="3" type="noConversion"/>
  <printOptions gridLines="1"/>
  <pageMargins left="1" right="0.7" top="1" bottom="0.5" header="0.3" footer="0.3"/>
  <pageSetup scale="86" fitToHeight="0" orientation="landscape" horizontalDpi="300" verticalDpi="300" r:id="rId1"/>
  <headerFooter>
    <oddHeader>&amp;LHarvest site __________________
Crew___________________&amp;C&amp;"-,Bold"&amp;14&amp;USlash wall site characteristics&amp;"-,Regular"&amp;11&amp;U
Date_______________&amp;RPage________ of 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9"/>
  <sheetViews>
    <sheetView workbookViewId="0">
      <pane xSplit="11610" ySplit="3435" topLeftCell="AG223" activePane="bottomRight"/>
      <selection activeCell="AF1" sqref="AF1:AF1048576"/>
      <selection pane="topRight" activeCell="AM3" sqref="AM3:AM6"/>
      <selection pane="bottomLeft" activeCell="AC232" sqref="AC232"/>
      <selection pane="bottomRight" activeCell="AI224" sqref="AI224"/>
    </sheetView>
  </sheetViews>
  <sheetFormatPr defaultColWidth="9.140625" defaultRowHeight="15.75" x14ac:dyDescent="0.25"/>
  <cols>
    <col min="1" max="4" width="13" style="2" customWidth="1"/>
    <col min="5" max="9" width="6.5703125" style="2" hidden="1" customWidth="1"/>
    <col min="10" max="10" width="7.42578125" style="2" hidden="1" customWidth="1"/>
    <col min="11" max="11" width="13.7109375" style="2" hidden="1" customWidth="1"/>
    <col min="12" max="12" width="9.7109375" style="2" hidden="1" customWidth="1"/>
    <col min="13" max="13" width="9.140625" style="2" hidden="1" customWidth="1"/>
    <col min="14" max="24" width="6.5703125" style="2" hidden="1" customWidth="1"/>
    <col min="25" max="27" width="6.5703125" style="1" hidden="1" customWidth="1"/>
    <col min="28" max="28" width="9.140625" style="2"/>
    <col min="29" max="30" width="9.140625" style="1"/>
    <col min="31" max="31" width="9.140625" style="2"/>
    <col min="32" max="32" width="9.140625" style="9"/>
    <col min="33" max="33" width="9.140625" style="2"/>
    <col min="34" max="16384" width="9.140625" style="1"/>
  </cols>
  <sheetData>
    <row r="1" spans="1:41" s="3" customFormat="1" ht="30.75" customHeight="1" x14ac:dyDescent="0.25">
      <c r="A1" s="6" t="s">
        <v>73</v>
      </c>
      <c r="B1" s="6" t="s">
        <v>1</v>
      </c>
      <c r="C1" s="6" t="s">
        <v>13</v>
      </c>
      <c r="D1" s="6" t="s">
        <v>0</v>
      </c>
      <c r="E1" s="6" t="s">
        <v>93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80</v>
      </c>
      <c r="K1" s="6" t="s">
        <v>81</v>
      </c>
      <c r="L1" s="6" t="s">
        <v>74</v>
      </c>
      <c r="M1" s="6" t="s">
        <v>75</v>
      </c>
      <c r="N1" s="6" t="s">
        <v>82</v>
      </c>
      <c r="O1" s="6" t="s">
        <v>76</v>
      </c>
      <c r="P1" s="6" t="s">
        <v>83</v>
      </c>
      <c r="Q1" s="6" t="s">
        <v>77</v>
      </c>
      <c r="R1" s="6" t="s">
        <v>78</v>
      </c>
      <c r="S1" s="6" t="s">
        <v>79</v>
      </c>
      <c r="T1" s="6" t="s">
        <v>6</v>
      </c>
      <c r="U1" s="6" t="s">
        <v>7</v>
      </c>
      <c r="V1" s="6" t="s">
        <v>8</v>
      </c>
      <c r="W1" s="6" t="s">
        <v>9</v>
      </c>
      <c r="X1" s="6" t="s">
        <v>10</v>
      </c>
      <c r="Y1" s="7" t="s">
        <v>11</v>
      </c>
      <c r="Z1" s="7" t="s">
        <v>12</v>
      </c>
      <c r="AA1" s="7" t="s">
        <v>71</v>
      </c>
      <c r="AB1" s="6" t="s">
        <v>72</v>
      </c>
      <c r="AC1" s="7" t="s">
        <v>94</v>
      </c>
      <c r="AD1" s="7" t="s">
        <v>95</v>
      </c>
      <c r="AE1" s="6" t="s">
        <v>97</v>
      </c>
      <c r="AF1" s="8" t="s">
        <v>98</v>
      </c>
      <c r="AG1" s="5"/>
      <c r="AH1" s="11" t="s">
        <v>96</v>
      </c>
      <c r="AI1" s="11"/>
      <c r="AJ1" s="11"/>
      <c r="AK1" s="11"/>
      <c r="AL1" s="11"/>
      <c r="AM1" s="11"/>
      <c r="AN1" s="11"/>
      <c r="AO1" s="11"/>
    </row>
    <row r="2" spans="1:41" x14ac:dyDescent="0.25">
      <c r="A2" s="2" t="s">
        <v>92</v>
      </c>
      <c r="B2" s="2">
        <v>2019</v>
      </c>
      <c r="C2" s="2" t="s">
        <v>43</v>
      </c>
      <c r="D2" s="2" t="s">
        <v>62</v>
      </c>
      <c r="E2" s="2">
        <v>973</v>
      </c>
      <c r="F2" s="2" t="s">
        <v>14</v>
      </c>
      <c r="G2" s="2" t="s">
        <v>14</v>
      </c>
      <c r="H2" s="2" t="s">
        <v>15</v>
      </c>
      <c r="I2" s="2" t="s">
        <v>33</v>
      </c>
      <c r="J2" s="2" t="s">
        <v>17</v>
      </c>
      <c r="K2" s="2" t="s">
        <v>65</v>
      </c>
      <c r="L2" s="2" t="s">
        <v>16</v>
      </c>
      <c r="N2" s="2" t="s">
        <v>17</v>
      </c>
      <c r="O2" s="2">
        <v>743</v>
      </c>
      <c r="P2" s="2" t="s">
        <v>15</v>
      </c>
      <c r="Q2" s="2">
        <v>316</v>
      </c>
      <c r="R2" s="2" t="s">
        <v>17</v>
      </c>
      <c r="S2" s="2" t="s">
        <v>70</v>
      </c>
      <c r="T2" s="2">
        <v>10</v>
      </c>
      <c r="W2" s="2">
        <v>1</v>
      </c>
      <c r="AA2" s="2">
        <f t="shared" ref="AA2:AA65" si="0">SUM(U2:Z2) * 10</f>
        <v>10</v>
      </c>
      <c r="AB2" s="2">
        <v>1</v>
      </c>
      <c r="AC2" s="1">
        <f t="shared" ref="AC2:AC40" si="1">AB2*1000</f>
        <v>1000</v>
      </c>
      <c r="AD2" s="1">
        <f t="shared" ref="AD2:AD40" si="2">AB2*385</f>
        <v>385</v>
      </c>
      <c r="AE2" s="2" t="s">
        <v>100</v>
      </c>
      <c r="AF2" s="9" t="s">
        <v>100</v>
      </c>
    </row>
    <row r="3" spans="1:41" x14ac:dyDescent="0.25">
      <c r="A3" s="2" t="s">
        <v>91</v>
      </c>
      <c r="B3" s="2">
        <v>2019</v>
      </c>
      <c r="C3" s="2" t="s">
        <v>39</v>
      </c>
      <c r="D3" s="2" t="s">
        <v>62</v>
      </c>
      <c r="E3" s="2">
        <v>880</v>
      </c>
      <c r="F3" s="2" t="s">
        <v>14</v>
      </c>
      <c r="G3" s="2" t="s">
        <v>14</v>
      </c>
      <c r="H3" s="2" t="s">
        <v>16</v>
      </c>
      <c r="I3" s="2" t="s">
        <v>17</v>
      </c>
      <c r="J3" s="2" t="s">
        <v>17</v>
      </c>
      <c r="K3" s="2" t="s">
        <v>65</v>
      </c>
      <c r="L3" s="2" t="s">
        <v>16</v>
      </c>
      <c r="N3" s="2" t="s">
        <v>15</v>
      </c>
      <c r="O3" s="2">
        <v>761</v>
      </c>
      <c r="P3" s="2" t="s">
        <v>16</v>
      </c>
      <c r="R3" s="2" t="s">
        <v>16</v>
      </c>
      <c r="T3" s="2">
        <v>10</v>
      </c>
      <c r="AA3" s="2">
        <f t="shared" si="0"/>
        <v>0</v>
      </c>
      <c r="AB3" s="4">
        <v>5</v>
      </c>
      <c r="AC3" s="1">
        <f t="shared" si="1"/>
        <v>5000</v>
      </c>
      <c r="AD3" s="1">
        <f t="shared" si="2"/>
        <v>1925</v>
      </c>
      <c r="AE3" s="2" t="s">
        <v>100</v>
      </c>
      <c r="AF3" s="9" t="s">
        <v>100</v>
      </c>
      <c r="AK3" s="1" t="s">
        <v>101</v>
      </c>
      <c r="AM3" s="10" t="s">
        <v>102</v>
      </c>
    </row>
    <row r="4" spans="1:41" x14ac:dyDescent="0.25">
      <c r="A4" s="2" t="s">
        <v>91</v>
      </c>
      <c r="B4" s="2">
        <v>2019</v>
      </c>
      <c r="C4" s="2" t="s">
        <v>39</v>
      </c>
      <c r="D4" s="2" t="s">
        <v>62</v>
      </c>
      <c r="E4" s="2">
        <v>881</v>
      </c>
      <c r="F4" s="2" t="s">
        <v>17</v>
      </c>
      <c r="G4" s="2" t="s">
        <v>14</v>
      </c>
      <c r="H4" s="2" t="s">
        <v>16</v>
      </c>
      <c r="I4" s="2" t="s">
        <v>14</v>
      </c>
      <c r="J4" s="2" t="s">
        <v>14</v>
      </c>
      <c r="K4" s="2" t="s">
        <v>65</v>
      </c>
      <c r="L4" s="2" t="s">
        <v>16</v>
      </c>
      <c r="N4" s="2" t="s">
        <v>14</v>
      </c>
      <c r="O4" s="2">
        <v>761</v>
      </c>
      <c r="P4" s="2" t="s">
        <v>16</v>
      </c>
      <c r="R4" s="2" t="s">
        <v>16</v>
      </c>
      <c r="T4" s="2">
        <v>10</v>
      </c>
      <c r="AA4" s="2">
        <f t="shared" si="0"/>
        <v>0</v>
      </c>
      <c r="AB4" s="4">
        <v>5</v>
      </c>
      <c r="AC4" s="1">
        <f t="shared" si="1"/>
        <v>5000</v>
      </c>
      <c r="AD4" s="1">
        <f t="shared" si="2"/>
        <v>1925</v>
      </c>
      <c r="AE4" s="2" t="s">
        <v>100</v>
      </c>
      <c r="AF4" s="9" t="s">
        <v>100</v>
      </c>
      <c r="AI4" s="1">
        <v>78</v>
      </c>
      <c r="AJ4" s="1" t="s">
        <v>61</v>
      </c>
      <c r="AK4" s="1">
        <f>(78-46) / 78</f>
        <v>0.41025641025641024</v>
      </c>
      <c r="AM4" s="10">
        <f>(78-64) / 78</f>
        <v>0.17948717948717949</v>
      </c>
    </row>
    <row r="5" spans="1:41" x14ac:dyDescent="0.25">
      <c r="A5" s="2" t="s">
        <v>91</v>
      </c>
      <c r="B5" s="2">
        <v>2019</v>
      </c>
      <c r="C5" s="2" t="s">
        <v>41</v>
      </c>
      <c r="D5" s="2" t="s">
        <v>62</v>
      </c>
      <c r="E5" s="2">
        <v>887</v>
      </c>
      <c r="F5" s="2" t="s">
        <v>16</v>
      </c>
      <c r="G5" s="2" t="s">
        <v>14</v>
      </c>
      <c r="H5" s="2" t="s">
        <v>16</v>
      </c>
      <c r="I5" s="2" t="s">
        <v>14</v>
      </c>
      <c r="J5" s="2" t="s">
        <v>14</v>
      </c>
      <c r="K5" s="2" t="s">
        <v>65</v>
      </c>
      <c r="L5" s="2" t="s">
        <v>16</v>
      </c>
      <c r="N5" s="2" t="s">
        <v>17</v>
      </c>
      <c r="O5" s="2">
        <v>701</v>
      </c>
      <c r="P5" s="2" t="s">
        <v>15</v>
      </c>
      <c r="Q5" s="2">
        <v>316</v>
      </c>
      <c r="R5" s="2" t="s">
        <v>16</v>
      </c>
      <c r="T5" s="2">
        <v>10</v>
      </c>
      <c r="AA5" s="2">
        <f t="shared" si="0"/>
        <v>0</v>
      </c>
      <c r="AB5" s="4">
        <v>3</v>
      </c>
      <c r="AC5" s="1">
        <f t="shared" si="1"/>
        <v>3000</v>
      </c>
      <c r="AD5" s="1">
        <f t="shared" si="2"/>
        <v>1155</v>
      </c>
      <c r="AE5" s="2" t="s">
        <v>100</v>
      </c>
      <c r="AF5" s="9" t="s">
        <v>100</v>
      </c>
      <c r="AI5" s="1">
        <v>39</v>
      </c>
      <c r="AJ5" s="1" t="s">
        <v>62</v>
      </c>
      <c r="AK5" s="1">
        <f>(39-6) / 39</f>
        <v>0.84615384615384615</v>
      </c>
      <c r="AM5" s="10">
        <f>(39-17) / 39</f>
        <v>0.5641025641025641</v>
      </c>
    </row>
    <row r="6" spans="1:41" x14ac:dyDescent="0.25">
      <c r="A6" s="2" t="s">
        <v>91</v>
      </c>
      <c r="B6" s="2">
        <v>2019</v>
      </c>
      <c r="C6" s="2" t="s">
        <v>39</v>
      </c>
      <c r="D6" s="2" t="s">
        <v>62</v>
      </c>
      <c r="E6" s="2">
        <v>882</v>
      </c>
      <c r="F6" s="2" t="s">
        <v>17</v>
      </c>
      <c r="G6" s="2" t="s">
        <v>14</v>
      </c>
      <c r="H6" s="2" t="s">
        <v>16</v>
      </c>
      <c r="I6" s="2" t="s">
        <v>33</v>
      </c>
      <c r="J6" s="2" t="s">
        <v>14</v>
      </c>
      <c r="K6" s="2" t="s">
        <v>65</v>
      </c>
      <c r="L6" s="2" t="s">
        <v>16</v>
      </c>
      <c r="N6" s="2" t="s">
        <v>17</v>
      </c>
      <c r="O6" s="2">
        <v>740</v>
      </c>
      <c r="P6" s="2" t="s">
        <v>16</v>
      </c>
      <c r="R6" s="2" t="s">
        <v>16</v>
      </c>
      <c r="T6" s="2">
        <v>10</v>
      </c>
      <c r="AA6" s="2">
        <f t="shared" si="0"/>
        <v>0</v>
      </c>
      <c r="AB6" s="4">
        <v>1</v>
      </c>
      <c r="AC6" s="1">
        <f t="shared" si="1"/>
        <v>1000</v>
      </c>
      <c r="AD6" s="1">
        <f t="shared" si="2"/>
        <v>385</v>
      </c>
      <c r="AE6" s="2" t="s">
        <v>100</v>
      </c>
      <c r="AF6" s="9" t="s">
        <v>100</v>
      </c>
      <c r="AI6" s="1">
        <v>48</v>
      </c>
      <c r="AJ6" s="1" t="s">
        <v>20</v>
      </c>
      <c r="AK6" s="1">
        <f>(48-1) / 48</f>
        <v>0.97916666666666663</v>
      </c>
      <c r="AM6" s="10">
        <f>(48-15)/48</f>
        <v>0.6875</v>
      </c>
    </row>
    <row r="7" spans="1:41" x14ac:dyDescent="0.25">
      <c r="A7" s="2" t="s">
        <v>86</v>
      </c>
      <c r="B7" s="2">
        <v>2019</v>
      </c>
      <c r="C7" s="2" t="s">
        <v>47</v>
      </c>
      <c r="D7" s="2" t="s">
        <v>62</v>
      </c>
      <c r="E7" s="2">
        <v>957</v>
      </c>
      <c r="F7" s="2" t="s">
        <v>16</v>
      </c>
      <c r="G7" s="2" t="s">
        <v>17</v>
      </c>
      <c r="H7" s="2" t="s">
        <v>16</v>
      </c>
      <c r="I7" s="2" t="s">
        <v>14</v>
      </c>
      <c r="J7" s="2" t="s">
        <v>33</v>
      </c>
      <c r="K7" s="2" t="s">
        <v>65</v>
      </c>
      <c r="L7" s="2" t="s">
        <v>16</v>
      </c>
      <c r="N7" s="2" t="s">
        <v>14</v>
      </c>
      <c r="O7" s="2">
        <v>761</v>
      </c>
      <c r="P7" s="2" t="s">
        <v>14</v>
      </c>
      <c r="Q7" s="2">
        <v>833</v>
      </c>
      <c r="R7" s="2" t="s">
        <v>15</v>
      </c>
      <c r="S7" s="2" t="s">
        <v>70</v>
      </c>
      <c r="T7" s="2">
        <v>10</v>
      </c>
      <c r="U7" s="2">
        <v>4</v>
      </c>
      <c r="W7" s="2">
        <v>2</v>
      </c>
      <c r="AA7" s="2">
        <f t="shared" si="0"/>
        <v>60</v>
      </c>
      <c r="AB7" s="2">
        <v>1</v>
      </c>
      <c r="AC7" s="1">
        <f t="shared" si="1"/>
        <v>1000</v>
      </c>
      <c r="AD7" s="1">
        <f t="shared" si="2"/>
        <v>385</v>
      </c>
      <c r="AE7" s="2" t="s">
        <v>100</v>
      </c>
      <c r="AF7" s="9" t="s">
        <v>100</v>
      </c>
    </row>
    <row r="8" spans="1:41" x14ac:dyDescent="0.25">
      <c r="A8" s="2" t="s">
        <v>92</v>
      </c>
      <c r="B8" s="2">
        <v>2019</v>
      </c>
      <c r="C8" s="2" t="s">
        <v>53</v>
      </c>
      <c r="D8" s="2" t="s">
        <v>62</v>
      </c>
      <c r="E8" s="2">
        <v>968</v>
      </c>
      <c r="F8" s="2" t="s">
        <v>15</v>
      </c>
      <c r="G8" s="2" t="s">
        <v>17</v>
      </c>
      <c r="H8" s="2" t="s">
        <v>14</v>
      </c>
      <c r="I8" s="2" t="s">
        <v>14</v>
      </c>
      <c r="J8" s="2" t="s">
        <v>33</v>
      </c>
      <c r="K8" s="2" t="s">
        <v>65</v>
      </c>
      <c r="L8" s="2" t="s">
        <v>16</v>
      </c>
      <c r="N8" s="2" t="s">
        <v>14</v>
      </c>
      <c r="O8" s="2">
        <v>761</v>
      </c>
      <c r="P8" s="2" t="s">
        <v>14</v>
      </c>
      <c r="Q8" s="2">
        <v>316</v>
      </c>
      <c r="R8" s="2" t="s">
        <v>16</v>
      </c>
      <c r="T8" s="2">
        <v>10</v>
      </c>
      <c r="W8" s="2">
        <v>6</v>
      </c>
      <c r="AA8" s="2">
        <f t="shared" si="0"/>
        <v>60</v>
      </c>
      <c r="AB8" s="2">
        <v>10</v>
      </c>
      <c r="AC8" s="1">
        <f t="shared" si="1"/>
        <v>10000</v>
      </c>
      <c r="AD8" s="1">
        <f t="shared" si="2"/>
        <v>3850</v>
      </c>
      <c r="AE8" s="2" t="s">
        <v>99</v>
      </c>
      <c r="AF8" s="9" t="s">
        <v>100</v>
      </c>
    </row>
    <row r="9" spans="1:41" x14ac:dyDescent="0.25">
      <c r="A9" s="2" t="s">
        <v>92</v>
      </c>
      <c r="B9" s="2">
        <v>2019</v>
      </c>
      <c r="C9" s="2" t="s">
        <v>59</v>
      </c>
      <c r="D9" s="2" t="s">
        <v>62</v>
      </c>
      <c r="E9" s="2">
        <v>971</v>
      </c>
      <c r="F9" s="2" t="s">
        <v>17</v>
      </c>
      <c r="G9" s="2" t="s">
        <v>14</v>
      </c>
      <c r="H9" s="2" t="s">
        <v>14</v>
      </c>
      <c r="I9" s="2" t="s">
        <v>17</v>
      </c>
      <c r="J9" s="2" t="s">
        <v>17</v>
      </c>
      <c r="K9" s="2" t="s">
        <v>65</v>
      </c>
      <c r="L9" s="2" t="s">
        <v>16</v>
      </c>
      <c r="N9" s="2" t="s">
        <v>33</v>
      </c>
      <c r="O9" s="2" t="s">
        <v>64</v>
      </c>
      <c r="P9" s="2" t="s">
        <v>14</v>
      </c>
      <c r="Q9" s="2">
        <v>316</v>
      </c>
      <c r="R9" s="2" t="s">
        <v>16</v>
      </c>
      <c r="T9" s="2">
        <v>10</v>
      </c>
      <c r="W9" s="2">
        <v>1</v>
      </c>
      <c r="AA9" s="2">
        <f t="shared" si="0"/>
        <v>10</v>
      </c>
      <c r="AB9" s="2">
        <v>10</v>
      </c>
      <c r="AC9" s="1">
        <f t="shared" si="1"/>
        <v>10000</v>
      </c>
      <c r="AD9" s="1">
        <f t="shared" si="2"/>
        <v>3850</v>
      </c>
      <c r="AE9" s="2" t="s">
        <v>99</v>
      </c>
      <c r="AF9" s="9" t="s">
        <v>100</v>
      </c>
    </row>
    <row r="10" spans="1:41" x14ac:dyDescent="0.25">
      <c r="A10" s="2" t="s">
        <v>92</v>
      </c>
      <c r="B10" s="2">
        <v>2019</v>
      </c>
      <c r="C10" s="2" t="s">
        <v>59</v>
      </c>
      <c r="D10" s="2" t="s">
        <v>62</v>
      </c>
      <c r="E10" s="2">
        <v>972</v>
      </c>
      <c r="F10" s="2" t="s">
        <v>15</v>
      </c>
      <c r="G10" s="2" t="s">
        <v>14</v>
      </c>
      <c r="H10" s="2" t="s">
        <v>15</v>
      </c>
      <c r="I10" s="2" t="s">
        <v>17</v>
      </c>
      <c r="J10" s="2" t="s">
        <v>33</v>
      </c>
      <c r="K10" s="2" t="s">
        <v>65</v>
      </c>
      <c r="L10" s="2" t="s">
        <v>16</v>
      </c>
      <c r="N10" s="2" t="s">
        <v>17</v>
      </c>
      <c r="O10" s="2">
        <v>761</v>
      </c>
      <c r="P10" s="2" t="s">
        <v>15</v>
      </c>
      <c r="Q10" s="2">
        <v>318</v>
      </c>
      <c r="R10" s="2" t="s">
        <v>15</v>
      </c>
      <c r="S10" s="2" t="s">
        <v>70</v>
      </c>
      <c r="T10" s="2">
        <v>10</v>
      </c>
      <c r="AA10" s="2">
        <f t="shared" si="0"/>
        <v>0</v>
      </c>
      <c r="AB10" s="2">
        <v>10</v>
      </c>
      <c r="AC10" s="1">
        <f t="shared" si="1"/>
        <v>10000</v>
      </c>
      <c r="AD10" s="1">
        <f t="shared" si="2"/>
        <v>3850</v>
      </c>
      <c r="AE10" s="2" t="s">
        <v>99</v>
      </c>
      <c r="AF10" s="9" t="s">
        <v>100</v>
      </c>
    </row>
    <row r="11" spans="1:41" x14ac:dyDescent="0.25">
      <c r="A11" s="2" t="s">
        <v>92</v>
      </c>
      <c r="B11" s="2">
        <v>2019</v>
      </c>
      <c r="C11" s="2" t="s">
        <v>43</v>
      </c>
      <c r="D11" s="2" t="s">
        <v>62</v>
      </c>
      <c r="E11" s="2">
        <v>974</v>
      </c>
      <c r="F11" s="2" t="s">
        <v>14</v>
      </c>
      <c r="G11" s="2" t="s">
        <v>15</v>
      </c>
      <c r="H11" s="2" t="s">
        <v>15</v>
      </c>
      <c r="I11" s="2" t="s">
        <v>33</v>
      </c>
      <c r="J11" s="2" t="s">
        <v>15</v>
      </c>
      <c r="K11" s="2" t="s">
        <v>65</v>
      </c>
      <c r="L11" s="2" t="s">
        <v>16</v>
      </c>
      <c r="N11" s="2" t="s">
        <v>17</v>
      </c>
      <c r="O11" s="2">
        <v>743</v>
      </c>
      <c r="P11" s="2" t="s">
        <v>17</v>
      </c>
      <c r="Q11" s="2">
        <v>316</v>
      </c>
      <c r="R11" s="2" t="s">
        <v>15</v>
      </c>
      <c r="S11" s="2" t="s">
        <v>70</v>
      </c>
      <c r="T11" s="2">
        <v>10</v>
      </c>
      <c r="W11" s="2">
        <v>3</v>
      </c>
      <c r="AA11" s="2">
        <f t="shared" si="0"/>
        <v>30</v>
      </c>
      <c r="AB11" s="2">
        <v>10</v>
      </c>
      <c r="AC11" s="1">
        <f t="shared" si="1"/>
        <v>10000</v>
      </c>
      <c r="AD11" s="1">
        <f t="shared" si="2"/>
        <v>3850</v>
      </c>
      <c r="AE11" s="2" t="s">
        <v>99</v>
      </c>
      <c r="AF11" s="9" t="s">
        <v>100</v>
      </c>
    </row>
    <row r="12" spans="1:41" x14ac:dyDescent="0.25">
      <c r="A12" s="2" t="s">
        <v>91</v>
      </c>
      <c r="B12" s="2">
        <v>2019</v>
      </c>
      <c r="C12" s="2" t="s">
        <v>38</v>
      </c>
      <c r="D12" s="2" t="s">
        <v>62</v>
      </c>
      <c r="E12" s="2">
        <v>885</v>
      </c>
      <c r="F12" s="2" t="s">
        <v>16</v>
      </c>
      <c r="G12" s="2" t="s">
        <v>14</v>
      </c>
      <c r="H12" s="2" t="s">
        <v>16</v>
      </c>
      <c r="I12" s="2" t="s">
        <v>14</v>
      </c>
      <c r="J12" s="2" t="s">
        <v>17</v>
      </c>
      <c r="K12" s="2" t="s">
        <v>65</v>
      </c>
      <c r="L12" s="2" t="s">
        <v>16</v>
      </c>
      <c r="N12" s="2" t="s">
        <v>33</v>
      </c>
      <c r="O12" s="2">
        <v>740</v>
      </c>
      <c r="P12" s="2" t="s">
        <v>15</v>
      </c>
      <c r="Q12" s="2">
        <v>833</v>
      </c>
      <c r="R12" s="2" t="s">
        <v>16</v>
      </c>
      <c r="T12" s="2">
        <v>10</v>
      </c>
      <c r="AA12" s="2">
        <f t="shared" si="0"/>
        <v>0</v>
      </c>
      <c r="AB12" s="4">
        <v>14</v>
      </c>
      <c r="AC12" s="1">
        <f t="shared" si="1"/>
        <v>14000</v>
      </c>
      <c r="AD12" s="1">
        <f t="shared" si="2"/>
        <v>5390</v>
      </c>
      <c r="AE12" s="2" t="s">
        <v>99</v>
      </c>
      <c r="AF12" s="9" t="s">
        <v>100</v>
      </c>
    </row>
    <row r="13" spans="1:41" x14ac:dyDescent="0.25">
      <c r="A13" s="2" t="s">
        <v>91</v>
      </c>
      <c r="B13" s="2">
        <v>2019</v>
      </c>
      <c r="C13" s="2" t="s">
        <v>42</v>
      </c>
      <c r="D13" s="2" t="s">
        <v>62</v>
      </c>
      <c r="E13" s="2">
        <v>890</v>
      </c>
      <c r="F13" s="2" t="s">
        <v>15</v>
      </c>
      <c r="G13" s="2" t="s">
        <v>14</v>
      </c>
      <c r="H13" s="2" t="s">
        <v>16</v>
      </c>
      <c r="I13" s="2" t="s">
        <v>33</v>
      </c>
      <c r="J13" s="2" t="s">
        <v>17</v>
      </c>
      <c r="K13" s="2" t="s">
        <v>65</v>
      </c>
      <c r="L13" s="2" t="s">
        <v>15</v>
      </c>
      <c r="M13" s="2" t="s">
        <v>69</v>
      </c>
      <c r="N13" s="2" t="s">
        <v>15</v>
      </c>
      <c r="O13" s="2">
        <v>743</v>
      </c>
      <c r="P13" s="2" t="s">
        <v>16</v>
      </c>
      <c r="R13" s="2" t="s">
        <v>16</v>
      </c>
      <c r="T13" s="2">
        <v>10</v>
      </c>
      <c r="AA13" s="2">
        <f t="shared" si="0"/>
        <v>0</v>
      </c>
      <c r="AB13" s="4">
        <v>12</v>
      </c>
      <c r="AC13" s="1">
        <f t="shared" si="1"/>
        <v>12000</v>
      </c>
      <c r="AD13" s="1">
        <f t="shared" si="2"/>
        <v>4620</v>
      </c>
      <c r="AE13" s="2" t="s">
        <v>99</v>
      </c>
      <c r="AF13" s="9" t="s">
        <v>100</v>
      </c>
    </row>
    <row r="14" spans="1:41" x14ac:dyDescent="0.25">
      <c r="A14" s="2" t="s">
        <v>91</v>
      </c>
      <c r="B14" s="2">
        <v>2019</v>
      </c>
      <c r="C14" s="2" t="s">
        <v>42</v>
      </c>
      <c r="D14" s="2" t="s">
        <v>62</v>
      </c>
      <c r="E14" s="2">
        <v>892</v>
      </c>
      <c r="F14" s="2" t="s">
        <v>17</v>
      </c>
      <c r="G14" s="2" t="s">
        <v>17</v>
      </c>
      <c r="H14" s="2" t="s">
        <v>16</v>
      </c>
      <c r="I14" s="2" t="s">
        <v>33</v>
      </c>
      <c r="J14" s="2" t="s">
        <v>17</v>
      </c>
      <c r="K14" s="2" t="s">
        <v>65</v>
      </c>
      <c r="L14" s="2" t="s">
        <v>16</v>
      </c>
      <c r="N14" s="2" t="s">
        <v>15</v>
      </c>
      <c r="O14" s="2">
        <v>761</v>
      </c>
      <c r="P14" s="2" t="s">
        <v>16</v>
      </c>
      <c r="R14" s="2" t="s">
        <v>16</v>
      </c>
      <c r="T14" s="2">
        <v>10</v>
      </c>
      <c r="AA14" s="2">
        <f t="shared" si="0"/>
        <v>0</v>
      </c>
      <c r="AB14" s="4">
        <v>12</v>
      </c>
      <c r="AC14" s="1">
        <f t="shared" si="1"/>
        <v>12000</v>
      </c>
      <c r="AD14" s="1">
        <f t="shared" si="2"/>
        <v>4620</v>
      </c>
      <c r="AE14" s="2" t="s">
        <v>99</v>
      </c>
      <c r="AF14" s="9" t="s">
        <v>100</v>
      </c>
    </row>
    <row r="15" spans="1:41" x14ac:dyDescent="0.25">
      <c r="A15" s="2" t="s">
        <v>91</v>
      </c>
      <c r="B15" s="2">
        <v>2019</v>
      </c>
      <c r="C15" s="2" t="s">
        <v>38</v>
      </c>
      <c r="D15" s="2" t="s">
        <v>62</v>
      </c>
      <c r="E15" s="2">
        <v>883</v>
      </c>
      <c r="F15" s="2" t="s">
        <v>15</v>
      </c>
      <c r="G15" s="2" t="s">
        <v>17</v>
      </c>
      <c r="H15" s="2" t="s">
        <v>16</v>
      </c>
      <c r="I15" s="2" t="s">
        <v>17</v>
      </c>
      <c r="J15" s="2" t="s">
        <v>17</v>
      </c>
      <c r="K15" s="2" t="s">
        <v>65</v>
      </c>
      <c r="L15" s="2" t="s">
        <v>14</v>
      </c>
      <c r="M15" s="2" t="s">
        <v>68</v>
      </c>
      <c r="N15" s="2" t="s">
        <v>14</v>
      </c>
      <c r="O15" s="2">
        <v>740</v>
      </c>
      <c r="P15" s="2" t="s">
        <v>16</v>
      </c>
      <c r="R15" s="2" t="s">
        <v>15</v>
      </c>
      <c r="S15" s="2" t="s">
        <v>70</v>
      </c>
      <c r="T15" s="2">
        <v>10</v>
      </c>
      <c r="AA15" s="2">
        <f t="shared" si="0"/>
        <v>0</v>
      </c>
      <c r="AB15" s="4">
        <v>9</v>
      </c>
      <c r="AC15" s="1">
        <f t="shared" si="1"/>
        <v>9000</v>
      </c>
      <c r="AD15" s="1">
        <f t="shared" si="2"/>
        <v>3465</v>
      </c>
      <c r="AE15" s="2" t="s">
        <v>99</v>
      </c>
      <c r="AF15" s="9" t="s">
        <v>100</v>
      </c>
    </row>
    <row r="16" spans="1:41" x14ac:dyDescent="0.25">
      <c r="A16" s="2" t="s">
        <v>86</v>
      </c>
      <c r="B16" s="2">
        <v>2019</v>
      </c>
      <c r="C16" s="2" t="s">
        <v>47</v>
      </c>
      <c r="D16" s="2" t="s">
        <v>62</v>
      </c>
      <c r="E16" s="2">
        <v>955</v>
      </c>
      <c r="F16" s="2" t="s">
        <v>14</v>
      </c>
      <c r="G16" s="2" t="s">
        <v>15</v>
      </c>
      <c r="H16" s="2" t="s">
        <v>17</v>
      </c>
      <c r="I16" s="2" t="s">
        <v>17</v>
      </c>
      <c r="J16" s="2" t="s">
        <v>33</v>
      </c>
      <c r="K16" s="2" t="s">
        <v>64</v>
      </c>
      <c r="L16" s="2" t="s">
        <v>16</v>
      </c>
      <c r="N16" s="2" t="s">
        <v>15</v>
      </c>
      <c r="O16" s="2">
        <v>761</v>
      </c>
      <c r="P16" s="2" t="s">
        <v>15</v>
      </c>
      <c r="Q16" s="2">
        <v>316</v>
      </c>
      <c r="R16" s="2" t="s">
        <v>16</v>
      </c>
      <c r="T16" s="2">
        <v>10</v>
      </c>
      <c r="W16" s="2">
        <v>2</v>
      </c>
      <c r="AA16" s="2">
        <f t="shared" si="0"/>
        <v>20</v>
      </c>
      <c r="AB16" s="2">
        <v>10</v>
      </c>
      <c r="AC16" s="1">
        <f t="shared" si="1"/>
        <v>10000</v>
      </c>
      <c r="AD16" s="1">
        <f t="shared" si="2"/>
        <v>3850</v>
      </c>
      <c r="AE16" s="2" t="s">
        <v>99</v>
      </c>
      <c r="AF16" s="9" t="s">
        <v>100</v>
      </c>
    </row>
    <row r="17" spans="1:32" x14ac:dyDescent="0.25">
      <c r="A17" s="2" t="s">
        <v>86</v>
      </c>
      <c r="B17" s="2">
        <v>2019</v>
      </c>
      <c r="C17" s="2" t="s">
        <v>47</v>
      </c>
      <c r="D17" s="2" t="s">
        <v>62</v>
      </c>
      <c r="E17" s="2">
        <v>956</v>
      </c>
      <c r="F17" s="2" t="s">
        <v>15</v>
      </c>
      <c r="G17" s="2" t="s">
        <v>14</v>
      </c>
      <c r="H17" s="2" t="s">
        <v>17</v>
      </c>
      <c r="I17" s="2" t="s">
        <v>14</v>
      </c>
      <c r="J17" s="2" t="s">
        <v>33</v>
      </c>
      <c r="K17" s="2" t="s">
        <v>65</v>
      </c>
      <c r="L17" s="2" t="s">
        <v>15</v>
      </c>
      <c r="M17" s="2" t="s">
        <v>69</v>
      </c>
      <c r="N17" s="2" t="s">
        <v>16</v>
      </c>
      <c r="P17" s="2" t="s">
        <v>14</v>
      </c>
      <c r="Q17" s="2">
        <v>316</v>
      </c>
      <c r="R17" s="2" t="s">
        <v>16</v>
      </c>
      <c r="T17" s="2">
        <v>10</v>
      </c>
      <c r="U17" s="2">
        <v>1</v>
      </c>
      <c r="W17" s="2">
        <v>1</v>
      </c>
      <c r="AA17" s="2">
        <f t="shared" si="0"/>
        <v>20</v>
      </c>
      <c r="AB17" s="2">
        <v>10</v>
      </c>
      <c r="AC17" s="1">
        <f t="shared" si="1"/>
        <v>10000</v>
      </c>
      <c r="AD17" s="1">
        <f t="shared" si="2"/>
        <v>3850</v>
      </c>
      <c r="AE17" s="2" t="s">
        <v>99</v>
      </c>
      <c r="AF17" s="9" t="s">
        <v>100</v>
      </c>
    </row>
    <row r="18" spans="1:32" x14ac:dyDescent="0.25">
      <c r="A18" s="2" t="s">
        <v>86</v>
      </c>
      <c r="B18" s="2">
        <v>2019</v>
      </c>
      <c r="C18" s="2" t="s">
        <v>49</v>
      </c>
      <c r="D18" s="2" t="s">
        <v>62</v>
      </c>
      <c r="E18" s="2">
        <v>962</v>
      </c>
      <c r="F18" s="2" t="s">
        <v>17</v>
      </c>
      <c r="G18" s="2" t="s">
        <v>14</v>
      </c>
      <c r="H18" s="2" t="s">
        <v>15</v>
      </c>
      <c r="I18" s="2" t="s">
        <v>17</v>
      </c>
      <c r="J18" s="2" t="s">
        <v>33</v>
      </c>
      <c r="K18" s="2" t="s">
        <v>65</v>
      </c>
      <c r="L18" s="2" t="s">
        <v>16</v>
      </c>
      <c r="N18" s="2" t="s">
        <v>14</v>
      </c>
      <c r="O18" s="2">
        <v>951</v>
      </c>
      <c r="P18" s="2" t="s">
        <v>16</v>
      </c>
      <c r="R18" s="2" t="s">
        <v>16</v>
      </c>
      <c r="T18" s="2">
        <v>10</v>
      </c>
      <c r="AA18" s="2">
        <f t="shared" si="0"/>
        <v>0</v>
      </c>
      <c r="AB18" s="2">
        <v>10</v>
      </c>
      <c r="AC18" s="1">
        <f t="shared" si="1"/>
        <v>10000</v>
      </c>
      <c r="AD18" s="1">
        <f t="shared" si="2"/>
        <v>3850</v>
      </c>
      <c r="AE18" s="2" t="s">
        <v>99</v>
      </c>
      <c r="AF18" s="9" t="s">
        <v>100</v>
      </c>
    </row>
    <row r="19" spans="1:32" x14ac:dyDescent="0.25">
      <c r="A19" s="2" t="s">
        <v>92</v>
      </c>
      <c r="B19" s="2">
        <v>2019</v>
      </c>
      <c r="C19" s="2" t="s">
        <v>53</v>
      </c>
      <c r="D19" s="2" t="s">
        <v>62</v>
      </c>
      <c r="E19" s="2">
        <v>966</v>
      </c>
      <c r="F19" s="2" t="s">
        <v>16</v>
      </c>
      <c r="G19" s="2" t="s">
        <v>15</v>
      </c>
      <c r="H19" s="2" t="s">
        <v>15</v>
      </c>
      <c r="I19" s="2" t="s">
        <v>14</v>
      </c>
      <c r="J19" s="2" t="s">
        <v>17</v>
      </c>
      <c r="K19" s="2" t="s">
        <v>65</v>
      </c>
      <c r="L19" s="2" t="s">
        <v>16</v>
      </c>
      <c r="N19" s="2" t="s">
        <v>33</v>
      </c>
      <c r="O19" s="2">
        <v>761</v>
      </c>
      <c r="P19" s="2" t="s">
        <v>15</v>
      </c>
      <c r="Q19" s="2">
        <v>316</v>
      </c>
      <c r="R19" s="2" t="s">
        <v>15</v>
      </c>
      <c r="S19" s="2" t="s">
        <v>70</v>
      </c>
      <c r="T19" s="2">
        <v>10</v>
      </c>
      <c r="W19" s="2">
        <v>1</v>
      </c>
      <c r="AA19" s="2">
        <f t="shared" si="0"/>
        <v>10</v>
      </c>
      <c r="AB19" s="2">
        <v>100</v>
      </c>
      <c r="AC19" s="1">
        <f t="shared" si="1"/>
        <v>100000</v>
      </c>
      <c r="AD19" s="1">
        <f t="shared" si="2"/>
        <v>38500</v>
      </c>
      <c r="AE19" s="2" t="s">
        <v>99</v>
      </c>
      <c r="AF19" s="9" t="s">
        <v>99</v>
      </c>
    </row>
    <row r="20" spans="1:32" x14ac:dyDescent="0.25">
      <c r="A20" s="2" t="s">
        <v>92</v>
      </c>
      <c r="B20" s="2">
        <v>2019</v>
      </c>
      <c r="C20" s="2" t="s">
        <v>53</v>
      </c>
      <c r="D20" s="2" t="s">
        <v>62</v>
      </c>
      <c r="E20" s="2">
        <v>967</v>
      </c>
      <c r="F20" s="2" t="s">
        <v>15</v>
      </c>
      <c r="G20" s="2" t="s">
        <v>15</v>
      </c>
      <c r="H20" s="2" t="s">
        <v>15</v>
      </c>
      <c r="I20" s="2" t="s">
        <v>14</v>
      </c>
      <c r="J20" s="2" t="s">
        <v>33</v>
      </c>
      <c r="K20" s="2" t="s">
        <v>65</v>
      </c>
      <c r="L20" s="2" t="s">
        <v>16</v>
      </c>
      <c r="N20" s="2" t="s">
        <v>17</v>
      </c>
      <c r="O20" s="2">
        <v>761</v>
      </c>
      <c r="P20" s="2" t="s">
        <v>15</v>
      </c>
      <c r="Q20" s="2">
        <v>318</v>
      </c>
      <c r="R20" s="2" t="s">
        <v>16</v>
      </c>
      <c r="T20" s="2">
        <v>10</v>
      </c>
      <c r="W20" s="2">
        <v>1</v>
      </c>
      <c r="AA20" s="2">
        <f t="shared" si="0"/>
        <v>10</v>
      </c>
      <c r="AB20" s="2">
        <v>75</v>
      </c>
      <c r="AC20" s="1">
        <f t="shared" si="1"/>
        <v>75000</v>
      </c>
      <c r="AD20" s="1">
        <f t="shared" si="2"/>
        <v>28875</v>
      </c>
      <c r="AE20" s="2" t="s">
        <v>99</v>
      </c>
      <c r="AF20" s="9" t="s">
        <v>99</v>
      </c>
    </row>
    <row r="21" spans="1:32" x14ac:dyDescent="0.25">
      <c r="A21" s="2" t="s">
        <v>92</v>
      </c>
      <c r="B21" s="2">
        <v>2019</v>
      </c>
      <c r="C21" s="2" t="s">
        <v>59</v>
      </c>
      <c r="D21" s="2" t="s">
        <v>62</v>
      </c>
      <c r="E21" s="2">
        <v>969</v>
      </c>
      <c r="F21" s="2" t="s">
        <v>14</v>
      </c>
      <c r="G21" s="2" t="s">
        <v>14</v>
      </c>
      <c r="H21" s="2" t="s">
        <v>14</v>
      </c>
      <c r="I21" s="2" t="s">
        <v>14</v>
      </c>
      <c r="J21" s="2" t="s">
        <v>33</v>
      </c>
      <c r="K21" s="2" t="s">
        <v>65</v>
      </c>
      <c r="L21" s="2" t="s">
        <v>16</v>
      </c>
      <c r="N21" s="2" t="s">
        <v>17</v>
      </c>
      <c r="O21" s="2">
        <v>761</v>
      </c>
      <c r="P21" s="2" t="s">
        <v>15</v>
      </c>
      <c r="Q21" s="2">
        <v>318</v>
      </c>
      <c r="R21" s="2" t="s">
        <v>16</v>
      </c>
      <c r="T21" s="2">
        <v>10</v>
      </c>
      <c r="W21" s="2">
        <v>1</v>
      </c>
      <c r="AA21" s="2">
        <f t="shared" si="0"/>
        <v>10</v>
      </c>
      <c r="AB21" s="2">
        <v>75</v>
      </c>
      <c r="AC21" s="1">
        <f t="shared" si="1"/>
        <v>75000</v>
      </c>
      <c r="AD21" s="1">
        <f t="shared" si="2"/>
        <v>28875</v>
      </c>
      <c r="AE21" s="2" t="s">
        <v>99</v>
      </c>
      <c r="AF21" s="9" t="s">
        <v>99</v>
      </c>
    </row>
    <row r="22" spans="1:32" x14ac:dyDescent="0.25">
      <c r="A22" s="2" t="s">
        <v>92</v>
      </c>
      <c r="B22" s="2">
        <v>2019</v>
      </c>
      <c r="C22" s="2" t="s">
        <v>53</v>
      </c>
      <c r="D22" s="2" t="s">
        <v>62</v>
      </c>
      <c r="E22" s="2">
        <v>975</v>
      </c>
      <c r="F22" s="2" t="s">
        <v>17</v>
      </c>
      <c r="G22" s="2" t="s">
        <v>14</v>
      </c>
      <c r="H22" s="2" t="s">
        <v>15</v>
      </c>
      <c r="I22" s="2" t="s">
        <v>17</v>
      </c>
      <c r="J22" s="2" t="s">
        <v>14</v>
      </c>
      <c r="K22" s="2" t="s">
        <v>65</v>
      </c>
      <c r="L22" s="2" t="s">
        <v>16</v>
      </c>
      <c r="N22" s="2" t="s">
        <v>17</v>
      </c>
      <c r="O22" s="2">
        <v>743</v>
      </c>
      <c r="P22" s="2" t="s">
        <v>60</v>
      </c>
      <c r="Q22" s="2">
        <v>316</v>
      </c>
      <c r="R22" s="2" t="s">
        <v>16</v>
      </c>
      <c r="T22" s="2">
        <v>10</v>
      </c>
      <c r="W22" s="2">
        <v>5</v>
      </c>
      <c r="AA22" s="2">
        <f t="shared" si="0"/>
        <v>50</v>
      </c>
      <c r="AB22" s="2">
        <v>75</v>
      </c>
      <c r="AC22" s="1">
        <f t="shared" si="1"/>
        <v>75000</v>
      </c>
      <c r="AD22" s="1">
        <f t="shared" si="2"/>
        <v>28875</v>
      </c>
      <c r="AE22" s="2" t="s">
        <v>99</v>
      </c>
      <c r="AF22" s="9" t="s">
        <v>99</v>
      </c>
    </row>
    <row r="23" spans="1:32" x14ac:dyDescent="0.25">
      <c r="A23" s="2" t="s">
        <v>92</v>
      </c>
      <c r="B23" s="2">
        <v>2019</v>
      </c>
      <c r="C23" s="2" t="s">
        <v>59</v>
      </c>
      <c r="D23" s="2" t="s">
        <v>62</v>
      </c>
      <c r="E23" s="2">
        <v>970</v>
      </c>
      <c r="F23" s="2" t="s">
        <v>17</v>
      </c>
      <c r="G23" s="2" t="s">
        <v>14</v>
      </c>
      <c r="H23" s="2" t="s">
        <v>14</v>
      </c>
      <c r="I23" s="2" t="s">
        <v>33</v>
      </c>
      <c r="J23" s="2" t="s">
        <v>17</v>
      </c>
      <c r="K23" s="2" t="s">
        <v>65</v>
      </c>
      <c r="L23" s="2" t="s">
        <v>16</v>
      </c>
      <c r="N23" s="2" t="s">
        <v>17</v>
      </c>
      <c r="O23" s="2">
        <v>761</v>
      </c>
      <c r="P23" s="2" t="s">
        <v>17</v>
      </c>
      <c r="Q23" s="2">
        <v>318</v>
      </c>
      <c r="R23" s="2" t="s">
        <v>16</v>
      </c>
      <c r="T23" s="2">
        <v>10</v>
      </c>
      <c r="W23" s="2">
        <v>3</v>
      </c>
      <c r="AA23" s="2">
        <f t="shared" si="0"/>
        <v>30</v>
      </c>
      <c r="AB23" s="2">
        <v>50</v>
      </c>
      <c r="AC23" s="1">
        <f t="shared" si="1"/>
        <v>50000</v>
      </c>
      <c r="AD23" s="1">
        <f t="shared" si="2"/>
        <v>19250</v>
      </c>
      <c r="AE23" s="2" t="s">
        <v>99</v>
      </c>
      <c r="AF23" s="9" t="s">
        <v>99</v>
      </c>
    </row>
    <row r="24" spans="1:32" x14ac:dyDescent="0.25">
      <c r="A24" s="2" t="s">
        <v>91</v>
      </c>
      <c r="B24" s="2">
        <v>2019</v>
      </c>
      <c r="C24" s="2" t="s">
        <v>41</v>
      </c>
      <c r="D24" s="2" t="s">
        <v>62</v>
      </c>
      <c r="E24" s="2">
        <v>886</v>
      </c>
      <c r="F24" s="2" t="s">
        <v>16</v>
      </c>
      <c r="G24" s="2" t="s">
        <v>17</v>
      </c>
      <c r="H24" s="2" t="s">
        <v>16</v>
      </c>
      <c r="I24" s="2" t="s">
        <v>14</v>
      </c>
      <c r="J24" s="2" t="s">
        <v>17</v>
      </c>
      <c r="K24" s="2" t="s">
        <v>65</v>
      </c>
      <c r="L24" s="2" t="s">
        <v>16</v>
      </c>
      <c r="N24" s="2" t="s">
        <v>33</v>
      </c>
      <c r="O24" s="2">
        <v>746</v>
      </c>
      <c r="P24" s="2" t="s">
        <v>14</v>
      </c>
      <c r="Q24" s="2">
        <v>833</v>
      </c>
      <c r="R24" s="2" t="s">
        <v>15</v>
      </c>
      <c r="S24" s="2" t="s">
        <v>70</v>
      </c>
      <c r="T24" s="2">
        <v>10</v>
      </c>
      <c r="AA24" s="2">
        <f t="shared" si="0"/>
        <v>0</v>
      </c>
      <c r="AB24" s="4">
        <v>33</v>
      </c>
      <c r="AC24" s="1">
        <f t="shared" si="1"/>
        <v>33000</v>
      </c>
      <c r="AD24" s="1">
        <f t="shared" si="2"/>
        <v>12705</v>
      </c>
      <c r="AE24" s="2" t="s">
        <v>99</v>
      </c>
      <c r="AF24" s="9" t="s">
        <v>99</v>
      </c>
    </row>
    <row r="25" spans="1:32" x14ac:dyDescent="0.25">
      <c r="A25" s="2" t="s">
        <v>91</v>
      </c>
      <c r="B25" s="2">
        <v>2019</v>
      </c>
      <c r="C25" s="2" t="s">
        <v>42</v>
      </c>
      <c r="D25" s="2" t="s">
        <v>62</v>
      </c>
      <c r="E25" s="2">
        <v>891</v>
      </c>
      <c r="F25" s="2" t="s">
        <v>17</v>
      </c>
      <c r="G25" s="2" t="s">
        <v>14</v>
      </c>
      <c r="H25" s="2" t="s">
        <v>16</v>
      </c>
      <c r="I25" s="2" t="s">
        <v>17</v>
      </c>
      <c r="J25" s="2" t="s">
        <v>17</v>
      </c>
      <c r="K25" s="2" t="s">
        <v>65</v>
      </c>
      <c r="L25" s="2" t="s">
        <v>15</v>
      </c>
      <c r="M25" s="2" t="s">
        <v>68</v>
      </c>
      <c r="N25" s="2" t="s">
        <v>14</v>
      </c>
      <c r="O25" s="2">
        <v>743</v>
      </c>
      <c r="P25" s="2" t="s">
        <v>15</v>
      </c>
      <c r="Q25" s="2">
        <v>833</v>
      </c>
      <c r="R25" s="2" t="s">
        <v>16</v>
      </c>
      <c r="T25" s="2">
        <v>10</v>
      </c>
      <c r="U25" s="2">
        <v>1</v>
      </c>
      <c r="AA25" s="2">
        <f t="shared" si="0"/>
        <v>10</v>
      </c>
      <c r="AB25" s="4">
        <v>25</v>
      </c>
      <c r="AC25" s="1">
        <f t="shared" si="1"/>
        <v>25000</v>
      </c>
      <c r="AD25" s="1">
        <f t="shared" si="2"/>
        <v>9625</v>
      </c>
      <c r="AE25" s="2" t="s">
        <v>99</v>
      </c>
      <c r="AF25" s="9" t="s">
        <v>99</v>
      </c>
    </row>
    <row r="26" spans="1:32" x14ac:dyDescent="0.25">
      <c r="A26" s="2" t="s">
        <v>91</v>
      </c>
      <c r="B26" s="2">
        <v>2019</v>
      </c>
      <c r="C26" s="2" t="s">
        <v>41</v>
      </c>
      <c r="D26" s="2" t="s">
        <v>62</v>
      </c>
      <c r="E26" s="2">
        <v>888</v>
      </c>
      <c r="F26" s="2" t="s">
        <v>16</v>
      </c>
      <c r="G26" s="2" t="s">
        <v>14</v>
      </c>
      <c r="H26" s="2" t="s">
        <v>16</v>
      </c>
      <c r="I26" s="2" t="s">
        <v>33</v>
      </c>
      <c r="J26" s="2" t="s">
        <v>17</v>
      </c>
      <c r="K26" s="2" t="s">
        <v>65</v>
      </c>
      <c r="L26" s="2" t="s">
        <v>16</v>
      </c>
      <c r="N26" s="2" t="s">
        <v>14</v>
      </c>
      <c r="O26" s="2">
        <v>316</v>
      </c>
      <c r="P26" s="2" t="s">
        <v>14</v>
      </c>
      <c r="Q26" s="2">
        <v>318</v>
      </c>
      <c r="R26" s="2" t="s">
        <v>15</v>
      </c>
      <c r="S26" s="2" t="s">
        <v>70</v>
      </c>
      <c r="T26" s="2">
        <v>10</v>
      </c>
      <c r="W26" s="2">
        <v>1</v>
      </c>
      <c r="AA26" s="2">
        <f t="shared" si="0"/>
        <v>10</v>
      </c>
      <c r="AB26" s="4">
        <v>21</v>
      </c>
      <c r="AC26" s="1">
        <f t="shared" si="1"/>
        <v>21000</v>
      </c>
      <c r="AD26" s="1">
        <f t="shared" si="2"/>
        <v>8085</v>
      </c>
      <c r="AE26" s="2" t="s">
        <v>99</v>
      </c>
      <c r="AF26" s="9" t="s">
        <v>99</v>
      </c>
    </row>
    <row r="27" spans="1:32" x14ac:dyDescent="0.25">
      <c r="A27" s="2" t="s">
        <v>91</v>
      </c>
      <c r="B27" s="2">
        <v>2019</v>
      </c>
      <c r="C27" s="2" t="s">
        <v>41</v>
      </c>
      <c r="D27" s="2" t="s">
        <v>62</v>
      </c>
      <c r="E27" s="2">
        <v>889</v>
      </c>
      <c r="F27" s="2" t="s">
        <v>15</v>
      </c>
      <c r="G27" s="2" t="s">
        <v>14</v>
      </c>
      <c r="H27" s="2" t="s">
        <v>16</v>
      </c>
      <c r="I27" s="2" t="s">
        <v>33</v>
      </c>
      <c r="J27" s="2" t="s">
        <v>33</v>
      </c>
      <c r="K27" s="2" t="s">
        <v>65</v>
      </c>
      <c r="L27" s="2" t="s">
        <v>15</v>
      </c>
      <c r="M27" s="2" t="s">
        <v>67</v>
      </c>
      <c r="N27" s="2" t="s">
        <v>14</v>
      </c>
      <c r="O27" s="2">
        <v>355</v>
      </c>
      <c r="P27" s="2" t="s">
        <v>15</v>
      </c>
      <c r="Q27" s="2">
        <v>833</v>
      </c>
      <c r="R27" s="2" t="s">
        <v>16</v>
      </c>
      <c r="T27" s="2">
        <v>10</v>
      </c>
      <c r="AA27" s="2">
        <f t="shared" si="0"/>
        <v>0</v>
      </c>
      <c r="AB27" s="4">
        <v>18</v>
      </c>
      <c r="AC27" s="1">
        <f t="shared" si="1"/>
        <v>18000</v>
      </c>
      <c r="AD27" s="1">
        <f t="shared" si="2"/>
        <v>6930</v>
      </c>
      <c r="AE27" s="2" t="s">
        <v>99</v>
      </c>
      <c r="AF27" s="9" t="s">
        <v>99</v>
      </c>
    </row>
    <row r="28" spans="1:32" x14ac:dyDescent="0.25">
      <c r="A28" s="2" t="s">
        <v>91</v>
      </c>
      <c r="B28" s="2">
        <v>2019</v>
      </c>
      <c r="C28" s="2" t="s">
        <v>38</v>
      </c>
      <c r="D28" s="2" t="s">
        <v>62</v>
      </c>
      <c r="E28" s="2">
        <v>884</v>
      </c>
      <c r="F28" s="2" t="s">
        <v>16</v>
      </c>
      <c r="G28" s="2" t="s">
        <v>15</v>
      </c>
      <c r="H28" s="2" t="s">
        <v>16</v>
      </c>
      <c r="I28" s="2" t="s">
        <v>17</v>
      </c>
      <c r="J28" s="2" t="s">
        <v>17</v>
      </c>
      <c r="K28" s="2" t="s">
        <v>65</v>
      </c>
      <c r="L28" s="2" t="s">
        <v>16</v>
      </c>
      <c r="N28" s="2" t="s">
        <v>17</v>
      </c>
      <c r="O28" s="2">
        <v>740</v>
      </c>
      <c r="P28" s="2" t="s">
        <v>15</v>
      </c>
      <c r="Q28" s="2">
        <v>833</v>
      </c>
      <c r="R28" s="2" t="s">
        <v>16</v>
      </c>
      <c r="T28" s="2">
        <v>10</v>
      </c>
      <c r="AA28" s="2">
        <f t="shared" si="0"/>
        <v>0</v>
      </c>
      <c r="AB28" s="4">
        <v>17</v>
      </c>
      <c r="AC28" s="1">
        <f t="shared" si="1"/>
        <v>17000</v>
      </c>
      <c r="AD28" s="1">
        <f t="shared" si="2"/>
        <v>6545</v>
      </c>
      <c r="AE28" s="2" t="s">
        <v>99</v>
      </c>
      <c r="AF28" s="9" t="s">
        <v>99</v>
      </c>
    </row>
    <row r="29" spans="1:32" x14ac:dyDescent="0.25">
      <c r="A29" s="2" t="s">
        <v>86</v>
      </c>
      <c r="B29" s="2">
        <v>2019</v>
      </c>
      <c r="C29" s="2" t="s">
        <v>50</v>
      </c>
      <c r="D29" s="2" t="s">
        <v>62</v>
      </c>
      <c r="E29" s="2">
        <v>950</v>
      </c>
      <c r="F29" s="2" t="s">
        <v>16</v>
      </c>
      <c r="G29" s="2" t="s">
        <v>17</v>
      </c>
      <c r="H29" s="2" t="s">
        <v>16</v>
      </c>
      <c r="I29" s="2" t="s">
        <v>15</v>
      </c>
      <c r="J29" s="2" t="s">
        <v>17</v>
      </c>
      <c r="K29" s="2" t="s">
        <v>65</v>
      </c>
      <c r="L29" s="2" t="s">
        <v>16</v>
      </c>
      <c r="N29" s="2" t="s">
        <v>15</v>
      </c>
      <c r="O29" s="2">
        <v>761</v>
      </c>
      <c r="P29" s="2" t="s">
        <v>17</v>
      </c>
      <c r="Q29" s="2">
        <v>316</v>
      </c>
      <c r="R29" s="2" t="s">
        <v>16</v>
      </c>
      <c r="T29" s="2">
        <v>10</v>
      </c>
      <c r="W29" s="2">
        <v>2</v>
      </c>
      <c r="AA29" s="2">
        <f t="shared" si="0"/>
        <v>20</v>
      </c>
      <c r="AB29" s="2">
        <v>100</v>
      </c>
      <c r="AC29" s="1">
        <f t="shared" si="1"/>
        <v>100000</v>
      </c>
      <c r="AD29" s="1">
        <f t="shared" si="2"/>
        <v>38500</v>
      </c>
      <c r="AE29" s="2" t="s">
        <v>99</v>
      </c>
      <c r="AF29" s="9" t="s">
        <v>99</v>
      </c>
    </row>
    <row r="30" spans="1:32" x14ac:dyDescent="0.25">
      <c r="A30" s="2" t="s">
        <v>86</v>
      </c>
      <c r="B30" s="2">
        <v>2019</v>
      </c>
      <c r="C30" s="2" t="s">
        <v>49</v>
      </c>
      <c r="D30" s="2" t="s">
        <v>62</v>
      </c>
      <c r="E30" s="2">
        <v>964</v>
      </c>
      <c r="F30" s="2" t="s">
        <v>17</v>
      </c>
      <c r="G30" s="2" t="s">
        <v>15</v>
      </c>
      <c r="H30" s="2" t="s">
        <v>14</v>
      </c>
      <c r="I30" s="2" t="s">
        <v>17</v>
      </c>
      <c r="J30" s="2" t="s">
        <v>33</v>
      </c>
      <c r="K30" s="2" t="s">
        <v>65</v>
      </c>
      <c r="L30" s="2" t="s">
        <v>16</v>
      </c>
      <c r="N30" s="2" t="s">
        <v>15</v>
      </c>
      <c r="O30" s="2">
        <v>761</v>
      </c>
      <c r="P30" s="2" t="s">
        <v>16</v>
      </c>
      <c r="R30" s="2" t="s">
        <v>16</v>
      </c>
      <c r="T30" s="2">
        <v>10</v>
      </c>
      <c r="AA30" s="2">
        <f t="shared" si="0"/>
        <v>0</v>
      </c>
      <c r="AB30" s="2">
        <v>100</v>
      </c>
      <c r="AC30" s="1">
        <f t="shared" si="1"/>
        <v>100000</v>
      </c>
      <c r="AD30" s="1">
        <f t="shared" si="2"/>
        <v>38500</v>
      </c>
      <c r="AE30" s="2" t="s">
        <v>99</v>
      </c>
      <c r="AF30" s="9" t="s">
        <v>99</v>
      </c>
    </row>
    <row r="31" spans="1:32" x14ac:dyDescent="0.25">
      <c r="A31" s="2" t="s">
        <v>86</v>
      </c>
      <c r="B31" s="2">
        <v>2019</v>
      </c>
      <c r="C31" s="2" t="s">
        <v>49</v>
      </c>
      <c r="D31" s="2" t="s">
        <v>62</v>
      </c>
      <c r="E31" s="2">
        <v>965</v>
      </c>
      <c r="F31" s="2" t="s">
        <v>15</v>
      </c>
      <c r="G31" s="2" t="s">
        <v>15</v>
      </c>
      <c r="H31" s="2" t="s">
        <v>14</v>
      </c>
      <c r="I31" s="2" t="s">
        <v>17</v>
      </c>
      <c r="J31" s="2" t="s">
        <v>17</v>
      </c>
      <c r="K31" s="2" t="s">
        <v>65</v>
      </c>
      <c r="L31" s="2" t="s">
        <v>15</v>
      </c>
      <c r="M31" s="2" t="s">
        <v>69</v>
      </c>
      <c r="N31" s="2" t="s">
        <v>15</v>
      </c>
      <c r="O31" s="2">
        <v>315</v>
      </c>
      <c r="P31" s="2" t="s">
        <v>17</v>
      </c>
      <c r="Q31" s="2">
        <v>833</v>
      </c>
      <c r="R31" s="2" t="s">
        <v>16</v>
      </c>
      <c r="T31" s="2">
        <v>10</v>
      </c>
      <c r="U31" s="2">
        <v>2</v>
      </c>
      <c r="W31" s="2">
        <v>1</v>
      </c>
      <c r="AA31" s="2">
        <f t="shared" si="0"/>
        <v>30</v>
      </c>
      <c r="AB31" s="2">
        <v>100</v>
      </c>
      <c r="AC31" s="1">
        <f t="shared" si="1"/>
        <v>100000</v>
      </c>
      <c r="AD31" s="1">
        <f t="shared" si="2"/>
        <v>38500</v>
      </c>
      <c r="AE31" s="2" t="s">
        <v>99</v>
      </c>
      <c r="AF31" s="9" t="s">
        <v>99</v>
      </c>
    </row>
    <row r="32" spans="1:32" x14ac:dyDescent="0.25">
      <c r="A32" s="2" t="s">
        <v>86</v>
      </c>
      <c r="B32" s="2">
        <v>2019</v>
      </c>
      <c r="C32" s="2" t="s">
        <v>48</v>
      </c>
      <c r="D32" s="2" t="s">
        <v>62</v>
      </c>
      <c r="E32" s="2">
        <v>959</v>
      </c>
      <c r="F32" s="2" t="s">
        <v>16</v>
      </c>
      <c r="G32" s="2" t="s">
        <v>15</v>
      </c>
      <c r="H32" s="2" t="s">
        <v>15</v>
      </c>
      <c r="I32" s="2" t="s">
        <v>15</v>
      </c>
      <c r="J32" s="2" t="s">
        <v>33</v>
      </c>
      <c r="K32" s="2" t="s">
        <v>65</v>
      </c>
      <c r="L32" s="2" t="s">
        <v>16</v>
      </c>
      <c r="N32" s="2" t="s">
        <v>14</v>
      </c>
      <c r="O32" s="2">
        <v>761</v>
      </c>
      <c r="P32" s="2" t="s">
        <v>17</v>
      </c>
      <c r="Q32" s="2">
        <v>833</v>
      </c>
      <c r="R32" s="2" t="s">
        <v>16</v>
      </c>
      <c r="T32" s="2">
        <v>10</v>
      </c>
      <c r="U32" s="2">
        <v>3</v>
      </c>
      <c r="Y32" s="1">
        <v>1</v>
      </c>
      <c r="AA32" s="2">
        <f t="shared" si="0"/>
        <v>40</v>
      </c>
      <c r="AB32" s="2">
        <v>75</v>
      </c>
      <c r="AC32" s="1">
        <f t="shared" si="1"/>
        <v>75000</v>
      </c>
      <c r="AD32" s="1">
        <f t="shared" si="2"/>
        <v>28875</v>
      </c>
      <c r="AE32" s="2" t="s">
        <v>99</v>
      </c>
      <c r="AF32" s="9" t="s">
        <v>99</v>
      </c>
    </row>
    <row r="33" spans="1:32" x14ac:dyDescent="0.25">
      <c r="A33" s="2" t="s">
        <v>86</v>
      </c>
      <c r="B33" s="2">
        <v>2019</v>
      </c>
      <c r="C33" s="2" t="s">
        <v>47</v>
      </c>
      <c r="D33" s="2" t="s">
        <v>62</v>
      </c>
      <c r="E33" s="2">
        <v>954</v>
      </c>
      <c r="F33" s="2" t="s">
        <v>15</v>
      </c>
      <c r="G33" s="2" t="s">
        <v>14</v>
      </c>
      <c r="H33" s="2" t="s">
        <v>15</v>
      </c>
      <c r="I33" s="2" t="s">
        <v>17</v>
      </c>
      <c r="J33" s="2" t="s">
        <v>33</v>
      </c>
      <c r="K33" s="2" t="s">
        <v>64</v>
      </c>
      <c r="L33" s="2" t="s">
        <v>16</v>
      </c>
      <c r="N33" s="2" t="s">
        <v>17</v>
      </c>
      <c r="O33" s="2">
        <v>531</v>
      </c>
      <c r="P33" s="2" t="s">
        <v>17</v>
      </c>
      <c r="Q33" s="2">
        <v>316</v>
      </c>
      <c r="R33" s="2" t="s">
        <v>15</v>
      </c>
      <c r="S33" s="2" t="s">
        <v>70</v>
      </c>
      <c r="T33" s="2">
        <v>10</v>
      </c>
      <c r="W33" s="2">
        <v>3</v>
      </c>
      <c r="AA33" s="2">
        <f t="shared" si="0"/>
        <v>30</v>
      </c>
      <c r="AB33" s="2">
        <v>50</v>
      </c>
      <c r="AC33" s="1">
        <f t="shared" si="1"/>
        <v>50000</v>
      </c>
      <c r="AD33" s="1">
        <f t="shared" si="2"/>
        <v>19250</v>
      </c>
      <c r="AE33" s="2" t="s">
        <v>99</v>
      </c>
      <c r="AF33" s="9" t="s">
        <v>99</v>
      </c>
    </row>
    <row r="34" spans="1:32" x14ac:dyDescent="0.25">
      <c r="A34" s="2" t="s">
        <v>86</v>
      </c>
      <c r="B34" s="2">
        <v>2019</v>
      </c>
      <c r="C34" s="2" t="s">
        <v>48</v>
      </c>
      <c r="D34" s="2" t="s">
        <v>62</v>
      </c>
      <c r="E34" s="2">
        <v>958</v>
      </c>
      <c r="F34" s="2" t="s">
        <v>16</v>
      </c>
      <c r="G34" s="2" t="s">
        <v>14</v>
      </c>
      <c r="H34" s="2" t="s">
        <v>15</v>
      </c>
      <c r="I34" s="2" t="s">
        <v>17</v>
      </c>
      <c r="J34" s="2" t="s">
        <v>33</v>
      </c>
      <c r="K34" s="2" t="s">
        <v>65</v>
      </c>
      <c r="L34" s="2" t="s">
        <v>16</v>
      </c>
      <c r="N34" s="2" t="s">
        <v>15</v>
      </c>
      <c r="O34" s="2">
        <v>761</v>
      </c>
      <c r="P34" s="2" t="s">
        <v>17</v>
      </c>
      <c r="Q34" s="2">
        <v>318</v>
      </c>
      <c r="R34" s="2" t="s">
        <v>16</v>
      </c>
      <c r="T34" s="2">
        <v>10</v>
      </c>
      <c r="U34" s="2">
        <v>1</v>
      </c>
      <c r="W34" s="2">
        <v>3</v>
      </c>
      <c r="AA34" s="2">
        <f t="shared" si="0"/>
        <v>40</v>
      </c>
      <c r="AB34" s="2">
        <v>50</v>
      </c>
      <c r="AC34" s="1">
        <f t="shared" si="1"/>
        <v>50000</v>
      </c>
      <c r="AD34" s="1">
        <f t="shared" si="2"/>
        <v>19250</v>
      </c>
      <c r="AE34" s="2" t="s">
        <v>99</v>
      </c>
      <c r="AF34" s="9" t="s">
        <v>99</v>
      </c>
    </row>
    <row r="35" spans="1:32" x14ac:dyDescent="0.25">
      <c r="A35" s="2" t="s">
        <v>86</v>
      </c>
      <c r="B35" s="2">
        <v>2019</v>
      </c>
      <c r="C35" s="2" t="s">
        <v>49</v>
      </c>
      <c r="D35" s="2" t="s">
        <v>62</v>
      </c>
      <c r="E35" s="2">
        <v>963</v>
      </c>
      <c r="F35" s="2" t="s">
        <v>15</v>
      </c>
      <c r="G35" s="2" t="s">
        <v>17</v>
      </c>
      <c r="H35" s="2" t="s">
        <v>15</v>
      </c>
      <c r="I35" s="2" t="s">
        <v>33</v>
      </c>
      <c r="J35" s="2" t="s">
        <v>33</v>
      </c>
      <c r="K35" s="2" t="s">
        <v>65</v>
      </c>
      <c r="L35" s="2" t="s">
        <v>16</v>
      </c>
      <c r="N35" s="2" t="s">
        <v>14</v>
      </c>
      <c r="O35" s="2">
        <v>761</v>
      </c>
      <c r="P35" s="2" t="s">
        <v>15</v>
      </c>
      <c r="Q35" s="2">
        <v>531</v>
      </c>
      <c r="R35" s="2" t="s">
        <v>16</v>
      </c>
      <c r="T35" s="2">
        <v>10</v>
      </c>
      <c r="V35" s="2">
        <v>1</v>
      </c>
      <c r="AA35" s="2">
        <f t="shared" si="0"/>
        <v>10</v>
      </c>
      <c r="AB35" s="2">
        <v>50</v>
      </c>
      <c r="AC35" s="1">
        <f t="shared" si="1"/>
        <v>50000</v>
      </c>
      <c r="AD35" s="1">
        <f t="shared" si="2"/>
        <v>19250</v>
      </c>
      <c r="AE35" s="2" t="s">
        <v>99</v>
      </c>
      <c r="AF35" s="9" t="s">
        <v>99</v>
      </c>
    </row>
    <row r="36" spans="1:32" x14ac:dyDescent="0.25">
      <c r="A36" s="2" t="s">
        <v>86</v>
      </c>
      <c r="B36" s="2">
        <v>2019</v>
      </c>
      <c r="C36" s="2" t="s">
        <v>50</v>
      </c>
      <c r="D36" s="2" t="s">
        <v>62</v>
      </c>
      <c r="E36" s="2">
        <v>951</v>
      </c>
      <c r="F36" s="2" t="s">
        <v>17</v>
      </c>
      <c r="G36" s="2" t="s">
        <v>14</v>
      </c>
      <c r="H36" s="2" t="s">
        <v>15</v>
      </c>
      <c r="I36" s="2" t="s">
        <v>15</v>
      </c>
      <c r="J36" s="2" t="s">
        <v>33</v>
      </c>
      <c r="K36" s="2" t="s">
        <v>65</v>
      </c>
      <c r="L36" s="2" t="s">
        <v>16</v>
      </c>
      <c r="N36" s="2" t="s">
        <v>17</v>
      </c>
      <c r="O36" s="2">
        <v>761</v>
      </c>
      <c r="P36" s="2" t="s">
        <v>15</v>
      </c>
      <c r="Q36" s="2">
        <v>316</v>
      </c>
      <c r="R36" s="2" t="s">
        <v>15</v>
      </c>
      <c r="S36" s="2" t="s">
        <v>70</v>
      </c>
      <c r="T36" s="2">
        <v>10</v>
      </c>
      <c r="W36" s="2">
        <v>1</v>
      </c>
      <c r="AA36" s="2">
        <f t="shared" si="0"/>
        <v>10</v>
      </c>
      <c r="AB36" s="2">
        <v>25</v>
      </c>
      <c r="AC36" s="1">
        <f t="shared" si="1"/>
        <v>25000</v>
      </c>
      <c r="AD36" s="1">
        <f t="shared" si="2"/>
        <v>9625</v>
      </c>
      <c r="AE36" s="2" t="s">
        <v>99</v>
      </c>
      <c r="AF36" s="9" t="s">
        <v>99</v>
      </c>
    </row>
    <row r="37" spans="1:32" x14ac:dyDescent="0.25">
      <c r="A37" s="2" t="s">
        <v>86</v>
      </c>
      <c r="B37" s="2">
        <v>2019</v>
      </c>
      <c r="C37" s="2" t="s">
        <v>51</v>
      </c>
      <c r="D37" s="2" t="s">
        <v>62</v>
      </c>
      <c r="E37" s="2">
        <v>952</v>
      </c>
      <c r="F37" s="2" t="s">
        <v>15</v>
      </c>
      <c r="G37" s="2" t="s">
        <v>17</v>
      </c>
      <c r="H37" s="2" t="s">
        <v>14</v>
      </c>
      <c r="I37" s="2" t="s">
        <v>15</v>
      </c>
      <c r="J37" s="2" t="s">
        <v>33</v>
      </c>
      <c r="K37" s="2" t="s">
        <v>65</v>
      </c>
      <c r="L37" s="2" t="s">
        <v>16</v>
      </c>
      <c r="N37" s="2" t="s">
        <v>15</v>
      </c>
      <c r="O37" s="2">
        <v>951</v>
      </c>
      <c r="P37" s="2" t="s">
        <v>15</v>
      </c>
      <c r="Q37" s="2">
        <v>316</v>
      </c>
      <c r="R37" s="2" t="s">
        <v>16</v>
      </c>
      <c r="T37" s="2">
        <v>10</v>
      </c>
      <c r="W37" s="2">
        <v>2</v>
      </c>
      <c r="AA37" s="2">
        <f t="shared" si="0"/>
        <v>20</v>
      </c>
      <c r="AB37" s="2">
        <v>25</v>
      </c>
      <c r="AC37" s="1">
        <f t="shared" si="1"/>
        <v>25000</v>
      </c>
      <c r="AD37" s="1">
        <f t="shared" si="2"/>
        <v>9625</v>
      </c>
      <c r="AE37" s="2" t="s">
        <v>99</v>
      </c>
      <c r="AF37" s="9" t="s">
        <v>99</v>
      </c>
    </row>
    <row r="38" spans="1:32" x14ac:dyDescent="0.25">
      <c r="A38" s="2" t="s">
        <v>86</v>
      </c>
      <c r="B38" s="2">
        <v>2019</v>
      </c>
      <c r="C38" s="2" t="s">
        <v>51</v>
      </c>
      <c r="D38" s="2" t="s">
        <v>62</v>
      </c>
      <c r="E38" s="2">
        <v>953</v>
      </c>
      <c r="F38" s="2" t="s">
        <v>16</v>
      </c>
      <c r="G38" s="2" t="s">
        <v>14</v>
      </c>
      <c r="H38" s="2" t="s">
        <v>15</v>
      </c>
      <c r="I38" s="2" t="s">
        <v>15</v>
      </c>
      <c r="J38" s="2" t="s">
        <v>17</v>
      </c>
      <c r="K38" s="2" t="s">
        <v>65</v>
      </c>
      <c r="L38" s="2" t="s">
        <v>16</v>
      </c>
      <c r="N38" s="2" t="s">
        <v>15</v>
      </c>
      <c r="O38" s="2">
        <v>316</v>
      </c>
      <c r="P38" s="2" t="s">
        <v>17</v>
      </c>
      <c r="Q38" s="2">
        <v>316</v>
      </c>
      <c r="R38" s="2" t="s">
        <v>15</v>
      </c>
      <c r="S38" s="2" t="s">
        <v>70</v>
      </c>
      <c r="T38" s="2">
        <v>10</v>
      </c>
      <c r="V38" s="2">
        <v>1</v>
      </c>
      <c r="W38" s="2">
        <v>3</v>
      </c>
      <c r="X38" s="2">
        <v>1</v>
      </c>
      <c r="AA38" s="2">
        <f t="shared" si="0"/>
        <v>50</v>
      </c>
      <c r="AB38" s="2">
        <v>25</v>
      </c>
      <c r="AC38" s="1">
        <f t="shared" si="1"/>
        <v>25000</v>
      </c>
      <c r="AD38" s="1">
        <f t="shared" si="2"/>
        <v>9625</v>
      </c>
      <c r="AE38" s="2" t="s">
        <v>99</v>
      </c>
      <c r="AF38" s="9" t="s">
        <v>99</v>
      </c>
    </row>
    <row r="39" spans="1:32" x14ac:dyDescent="0.25">
      <c r="A39" s="2" t="s">
        <v>86</v>
      </c>
      <c r="B39" s="2">
        <v>2019</v>
      </c>
      <c r="C39" s="2" t="s">
        <v>52</v>
      </c>
      <c r="D39" s="2" t="s">
        <v>62</v>
      </c>
      <c r="E39" s="2">
        <v>960</v>
      </c>
      <c r="F39" s="2" t="s">
        <v>16</v>
      </c>
      <c r="G39" s="2" t="s">
        <v>14</v>
      </c>
      <c r="H39" s="2" t="s">
        <v>15</v>
      </c>
      <c r="I39" s="2" t="s">
        <v>17</v>
      </c>
      <c r="J39" s="2" t="s">
        <v>33</v>
      </c>
      <c r="K39" s="2" t="s">
        <v>65</v>
      </c>
      <c r="L39" s="2" t="s">
        <v>16</v>
      </c>
      <c r="N39" s="2" t="s">
        <v>17</v>
      </c>
      <c r="O39" s="2">
        <v>761</v>
      </c>
      <c r="P39" s="2" t="s">
        <v>15</v>
      </c>
      <c r="Q39" s="2">
        <v>318</v>
      </c>
      <c r="R39" s="2" t="s">
        <v>15</v>
      </c>
      <c r="S39" s="2" t="s">
        <v>70</v>
      </c>
      <c r="T39" s="2">
        <v>10</v>
      </c>
      <c r="W39" s="2">
        <v>1</v>
      </c>
      <c r="AA39" s="2">
        <f t="shared" si="0"/>
        <v>10</v>
      </c>
      <c r="AB39" s="2">
        <v>25</v>
      </c>
      <c r="AC39" s="1">
        <f t="shared" si="1"/>
        <v>25000</v>
      </c>
      <c r="AD39" s="1">
        <f t="shared" si="2"/>
        <v>9625</v>
      </c>
      <c r="AE39" s="2" t="s">
        <v>99</v>
      </c>
      <c r="AF39" s="9" t="s">
        <v>99</v>
      </c>
    </row>
    <row r="40" spans="1:32" x14ac:dyDescent="0.25">
      <c r="A40" s="2" t="s">
        <v>86</v>
      </c>
      <c r="B40" s="2">
        <v>2019</v>
      </c>
      <c r="C40" s="2" t="s">
        <v>52</v>
      </c>
      <c r="D40" s="2" t="s">
        <v>62</v>
      </c>
      <c r="E40" s="2">
        <v>961</v>
      </c>
      <c r="F40" s="2" t="s">
        <v>16</v>
      </c>
      <c r="G40" s="2" t="s">
        <v>17</v>
      </c>
      <c r="H40" s="2" t="s">
        <v>15</v>
      </c>
      <c r="I40" s="2" t="s">
        <v>14</v>
      </c>
      <c r="J40" s="2" t="s">
        <v>33</v>
      </c>
      <c r="K40" s="2" t="s">
        <v>65</v>
      </c>
      <c r="L40" s="2" t="s">
        <v>15</v>
      </c>
      <c r="M40" s="2" t="s">
        <v>63</v>
      </c>
      <c r="N40" s="2" t="s">
        <v>14</v>
      </c>
      <c r="O40" s="2">
        <v>951</v>
      </c>
      <c r="P40" s="2" t="s">
        <v>14</v>
      </c>
      <c r="Q40" s="2">
        <v>318</v>
      </c>
      <c r="R40" s="2" t="s">
        <v>16</v>
      </c>
      <c r="T40" s="2">
        <v>10</v>
      </c>
      <c r="U40" s="2">
        <v>1</v>
      </c>
      <c r="W40" s="2">
        <v>1</v>
      </c>
      <c r="AA40" s="2">
        <f t="shared" si="0"/>
        <v>20</v>
      </c>
      <c r="AB40" s="2">
        <v>25</v>
      </c>
      <c r="AC40" s="1">
        <f t="shared" si="1"/>
        <v>25000</v>
      </c>
      <c r="AD40" s="1">
        <f t="shared" si="2"/>
        <v>9625</v>
      </c>
      <c r="AE40" s="2" t="s">
        <v>99</v>
      </c>
      <c r="AF40" s="9" t="s">
        <v>99</v>
      </c>
    </row>
    <row r="41" spans="1:32" x14ac:dyDescent="0.25">
      <c r="A41" s="2" t="s">
        <v>90</v>
      </c>
      <c r="B41" s="2">
        <v>2019</v>
      </c>
      <c r="C41" s="2" t="s">
        <v>28</v>
      </c>
      <c r="D41" s="2" t="s">
        <v>62</v>
      </c>
      <c r="E41" s="2">
        <v>801</v>
      </c>
      <c r="F41" s="2" t="s">
        <v>15</v>
      </c>
      <c r="G41" s="2" t="s">
        <v>15</v>
      </c>
      <c r="H41" s="2" t="s">
        <v>14</v>
      </c>
      <c r="I41" s="2" t="s">
        <v>33</v>
      </c>
      <c r="J41" s="2" t="s">
        <v>17</v>
      </c>
      <c r="K41" s="2" t="s">
        <v>65</v>
      </c>
      <c r="L41" s="2" t="s">
        <v>16</v>
      </c>
      <c r="N41" s="2" t="s">
        <v>14</v>
      </c>
      <c r="R41" s="2" t="s">
        <v>16</v>
      </c>
      <c r="T41" s="2">
        <v>10</v>
      </c>
      <c r="AA41" s="2">
        <f t="shared" si="0"/>
        <v>0</v>
      </c>
    </row>
    <row r="42" spans="1:32" x14ac:dyDescent="0.25">
      <c r="A42" s="2" t="s">
        <v>90</v>
      </c>
      <c r="B42" s="2">
        <v>2019</v>
      </c>
      <c r="C42" s="2" t="s">
        <v>28</v>
      </c>
      <c r="D42" s="2" t="s">
        <v>62</v>
      </c>
      <c r="E42" s="2">
        <v>802</v>
      </c>
      <c r="F42" s="2" t="s">
        <v>16</v>
      </c>
      <c r="G42" s="2" t="s">
        <v>17</v>
      </c>
      <c r="H42" s="2" t="s">
        <v>15</v>
      </c>
      <c r="I42" s="2" t="s">
        <v>17</v>
      </c>
      <c r="J42" s="2" t="s">
        <v>17</v>
      </c>
      <c r="K42" s="2" t="s">
        <v>65</v>
      </c>
      <c r="L42" s="2" t="s">
        <v>16</v>
      </c>
      <c r="N42" s="2" t="s">
        <v>14</v>
      </c>
      <c r="O42" s="2">
        <v>740</v>
      </c>
      <c r="P42" s="2" t="s">
        <v>16</v>
      </c>
      <c r="R42" s="2" t="s">
        <v>16</v>
      </c>
      <c r="T42" s="2">
        <v>10</v>
      </c>
      <c r="AA42" s="2">
        <f t="shared" si="0"/>
        <v>0</v>
      </c>
    </row>
    <row r="43" spans="1:32" x14ac:dyDescent="0.25">
      <c r="A43" s="2" t="s">
        <v>90</v>
      </c>
      <c r="B43" s="2">
        <v>2019</v>
      </c>
      <c r="C43" s="2" t="s">
        <v>28</v>
      </c>
      <c r="D43" s="2" t="s">
        <v>62</v>
      </c>
      <c r="E43" s="2">
        <v>803</v>
      </c>
      <c r="F43" s="2" t="s">
        <v>15</v>
      </c>
      <c r="G43" s="2" t="s">
        <v>14</v>
      </c>
      <c r="H43" s="2" t="s">
        <v>14</v>
      </c>
      <c r="I43" s="2" t="s">
        <v>17</v>
      </c>
      <c r="J43" s="2" t="s">
        <v>17</v>
      </c>
      <c r="K43" s="2" t="s">
        <v>65</v>
      </c>
      <c r="L43" s="2" t="s">
        <v>16</v>
      </c>
      <c r="N43" s="2" t="s">
        <v>15</v>
      </c>
      <c r="O43" s="2">
        <v>951</v>
      </c>
      <c r="P43" s="2" t="s">
        <v>16</v>
      </c>
      <c r="R43" s="2" t="s">
        <v>16</v>
      </c>
      <c r="T43" s="2">
        <v>10</v>
      </c>
      <c r="AA43" s="2">
        <f t="shared" si="0"/>
        <v>0</v>
      </c>
    </row>
    <row r="44" spans="1:32" x14ac:dyDescent="0.25">
      <c r="A44" s="2" t="s">
        <v>90</v>
      </c>
      <c r="B44" s="2">
        <v>2019</v>
      </c>
      <c r="C44" s="2" t="s">
        <v>29</v>
      </c>
      <c r="D44" s="2" t="s">
        <v>62</v>
      </c>
      <c r="E44" s="2">
        <v>804</v>
      </c>
      <c r="F44" s="2" t="s">
        <v>14</v>
      </c>
      <c r="G44" s="2" t="s">
        <v>15</v>
      </c>
      <c r="H44" s="2" t="s">
        <v>14</v>
      </c>
      <c r="I44" s="2" t="s">
        <v>33</v>
      </c>
      <c r="J44" s="2" t="s">
        <v>17</v>
      </c>
      <c r="K44" s="2" t="s">
        <v>65</v>
      </c>
      <c r="L44" s="2" t="s">
        <v>16</v>
      </c>
      <c r="N44" s="2" t="s">
        <v>15</v>
      </c>
      <c r="O44" s="2">
        <v>541</v>
      </c>
      <c r="P44" s="2" t="s">
        <v>16</v>
      </c>
      <c r="R44" s="2" t="s">
        <v>16</v>
      </c>
      <c r="T44" s="2">
        <v>10</v>
      </c>
      <c r="AA44" s="2">
        <f t="shared" si="0"/>
        <v>0</v>
      </c>
    </row>
    <row r="45" spans="1:32" x14ac:dyDescent="0.25">
      <c r="A45" s="2" t="s">
        <v>90</v>
      </c>
      <c r="B45" s="2">
        <v>2019</v>
      </c>
      <c r="C45" s="2" t="s">
        <v>29</v>
      </c>
      <c r="D45" s="2" t="s">
        <v>62</v>
      </c>
      <c r="E45" s="2">
        <v>805</v>
      </c>
      <c r="F45" s="2" t="s">
        <v>17</v>
      </c>
      <c r="G45" s="2" t="s">
        <v>14</v>
      </c>
      <c r="H45" s="2" t="s">
        <v>17</v>
      </c>
      <c r="I45" s="2" t="s">
        <v>14</v>
      </c>
      <c r="J45" s="2" t="s">
        <v>17</v>
      </c>
      <c r="K45" s="2" t="s">
        <v>65</v>
      </c>
      <c r="L45" s="2" t="s">
        <v>16</v>
      </c>
      <c r="N45" s="2" t="s">
        <v>15</v>
      </c>
      <c r="O45" s="2">
        <v>531</v>
      </c>
      <c r="P45" s="2" t="s">
        <v>16</v>
      </c>
      <c r="R45" s="2" t="s">
        <v>16</v>
      </c>
      <c r="T45" s="2">
        <v>10</v>
      </c>
      <c r="AA45" s="2">
        <f t="shared" si="0"/>
        <v>0</v>
      </c>
    </row>
    <row r="46" spans="1:32" x14ac:dyDescent="0.25">
      <c r="A46" s="2" t="s">
        <v>90</v>
      </c>
      <c r="B46" s="2">
        <v>2019</v>
      </c>
      <c r="C46" s="2" t="s">
        <v>29</v>
      </c>
      <c r="D46" s="2" t="s">
        <v>62</v>
      </c>
      <c r="E46" s="2">
        <v>806</v>
      </c>
      <c r="F46" s="2" t="s">
        <v>17</v>
      </c>
      <c r="G46" s="2" t="s">
        <v>15</v>
      </c>
      <c r="H46" s="2" t="s">
        <v>14</v>
      </c>
      <c r="I46" s="2" t="s">
        <v>15</v>
      </c>
      <c r="J46" s="2" t="s">
        <v>17</v>
      </c>
      <c r="K46" s="2" t="s">
        <v>65</v>
      </c>
      <c r="L46" s="2" t="s">
        <v>16</v>
      </c>
      <c r="N46" s="2" t="s">
        <v>14</v>
      </c>
      <c r="O46" s="2">
        <v>761</v>
      </c>
      <c r="P46" s="2" t="s">
        <v>16</v>
      </c>
      <c r="R46" s="2" t="s">
        <v>16</v>
      </c>
      <c r="T46" s="2">
        <v>10</v>
      </c>
      <c r="AA46" s="2">
        <f t="shared" si="0"/>
        <v>0</v>
      </c>
    </row>
    <row r="47" spans="1:32" x14ac:dyDescent="0.25">
      <c r="A47" s="2" t="s">
        <v>90</v>
      </c>
      <c r="B47" s="2">
        <v>2019</v>
      </c>
      <c r="C47" s="2" t="s">
        <v>29</v>
      </c>
      <c r="D47" s="2" t="s">
        <v>62</v>
      </c>
      <c r="E47" s="2">
        <v>807</v>
      </c>
      <c r="F47" s="2" t="s">
        <v>17</v>
      </c>
      <c r="G47" s="2" t="s">
        <v>15</v>
      </c>
      <c r="H47" s="2" t="s">
        <v>14</v>
      </c>
      <c r="I47" s="2" t="s">
        <v>14</v>
      </c>
      <c r="J47" s="2" t="s">
        <v>17</v>
      </c>
      <c r="K47" s="2" t="s">
        <v>65</v>
      </c>
      <c r="L47" s="2" t="s">
        <v>15</v>
      </c>
      <c r="N47" s="2" t="s">
        <v>14</v>
      </c>
      <c r="O47" s="2">
        <v>761</v>
      </c>
      <c r="P47" s="2" t="s">
        <v>16</v>
      </c>
      <c r="R47" s="2" t="s">
        <v>16</v>
      </c>
      <c r="T47" s="2">
        <v>10</v>
      </c>
      <c r="AA47" s="2">
        <f t="shared" si="0"/>
        <v>0</v>
      </c>
    </row>
    <row r="48" spans="1:32" x14ac:dyDescent="0.25">
      <c r="A48" s="2" t="s">
        <v>90</v>
      </c>
      <c r="B48" s="2">
        <v>2019</v>
      </c>
      <c r="C48" s="2" t="s">
        <v>29</v>
      </c>
      <c r="D48" s="2" t="s">
        <v>62</v>
      </c>
      <c r="E48" s="2">
        <v>808</v>
      </c>
      <c r="F48" s="2" t="s">
        <v>15</v>
      </c>
      <c r="G48" s="2" t="s">
        <v>15</v>
      </c>
      <c r="H48" s="2" t="s">
        <v>15</v>
      </c>
      <c r="I48" s="2" t="s">
        <v>14</v>
      </c>
      <c r="J48" s="2" t="s">
        <v>17</v>
      </c>
      <c r="K48" s="2" t="s">
        <v>65</v>
      </c>
      <c r="L48" s="2" t="s">
        <v>16</v>
      </c>
      <c r="N48" s="2" t="s">
        <v>14</v>
      </c>
      <c r="O48" s="2">
        <v>372</v>
      </c>
      <c r="P48" s="2" t="s">
        <v>15</v>
      </c>
      <c r="Q48" s="2">
        <v>318</v>
      </c>
      <c r="R48" s="2" t="s">
        <v>16</v>
      </c>
      <c r="T48" s="2">
        <v>10</v>
      </c>
      <c r="W48" s="2">
        <v>1</v>
      </c>
      <c r="AA48" s="2">
        <f t="shared" si="0"/>
        <v>10</v>
      </c>
    </row>
    <row r="49" spans="1:27" x14ac:dyDescent="0.25">
      <c r="A49" s="2" t="s">
        <v>90</v>
      </c>
      <c r="B49" s="2">
        <v>2019</v>
      </c>
      <c r="C49" s="2" t="s">
        <v>29</v>
      </c>
      <c r="D49" s="2" t="s">
        <v>62</v>
      </c>
      <c r="E49" s="2">
        <v>809</v>
      </c>
      <c r="F49" s="2" t="s">
        <v>15</v>
      </c>
      <c r="G49" s="2" t="s">
        <v>15</v>
      </c>
      <c r="H49" s="2" t="s">
        <v>15</v>
      </c>
      <c r="I49" s="2" t="s">
        <v>17</v>
      </c>
      <c r="J49" s="2" t="s">
        <v>17</v>
      </c>
      <c r="K49" s="2" t="s">
        <v>35</v>
      </c>
      <c r="L49" s="2" t="s">
        <v>15</v>
      </c>
      <c r="M49" s="2" t="s">
        <v>69</v>
      </c>
      <c r="N49" s="2" t="s">
        <v>14</v>
      </c>
      <c r="O49" s="2">
        <v>761</v>
      </c>
      <c r="P49" s="2" t="s">
        <v>15</v>
      </c>
      <c r="Q49" s="2">
        <v>318</v>
      </c>
      <c r="R49" s="2" t="s">
        <v>16</v>
      </c>
      <c r="T49" s="2">
        <v>10</v>
      </c>
      <c r="W49" s="2">
        <v>2</v>
      </c>
      <c r="AA49" s="2">
        <f t="shared" si="0"/>
        <v>20</v>
      </c>
    </row>
    <row r="50" spans="1:27" x14ac:dyDescent="0.25">
      <c r="A50" s="2" t="s">
        <v>90</v>
      </c>
      <c r="B50" s="2">
        <v>2019</v>
      </c>
      <c r="C50" s="2" t="s">
        <v>29</v>
      </c>
      <c r="D50" s="2" t="s">
        <v>62</v>
      </c>
      <c r="E50" s="2">
        <v>810</v>
      </c>
      <c r="F50" s="2" t="s">
        <v>16</v>
      </c>
      <c r="G50" s="2" t="s">
        <v>15</v>
      </c>
      <c r="H50" s="2" t="s">
        <v>16</v>
      </c>
      <c r="I50" s="2" t="s">
        <v>15</v>
      </c>
      <c r="J50" s="2" t="s">
        <v>15</v>
      </c>
      <c r="K50" s="2" t="s">
        <v>65</v>
      </c>
      <c r="L50" s="2" t="s">
        <v>16</v>
      </c>
      <c r="N50" s="2" t="s">
        <v>14</v>
      </c>
      <c r="O50" s="2">
        <v>531</v>
      </c>
      <c r="P50" s="2" t="s">
        <v>14</v>
      </c>
      <c r="Q50" s="2">
        <v>372</v>
      </c>
      <c r="R50" s="2" t="s">
        <v>16</v>
      </c>
      <c r="T50" s="2">
        <v>10</v>
      </c>
      <c r="U50" s="2">
        <v>1</v>
      </c>
      <c r="AA50" s="2">
        <f t="shared" si="0"/>
        <v>10</v>
      </c>
    </row>
    <row r="51" spans="1:27" x14ac:dyDescent="0.25">
      <c r="A51" s="2" t="s">
        <v>90</v>
      </c>
      <c r="B51" s="2">
        <v>2019</v>
      </c>
      <c r="C51" s="2" t="s">
        <v>29</v>
      </c>
      <c r="D51" s="2" t="s">
        <v>62</v>
      </c>
      <c r="E51" s="2">
        <v>811</v>
      </c>
      <c r="F51" s="2" t="s">
        <v>15</v>
      </c>
      <c r="G51" s="2" t="s">
        <v>15</v>
      </c>
      <c r="H51" s="2" t="s">
        <v>16</v>
      </c>
      <c r="I51" s="2" t="s">
        <v>15</v>
      </c>
      <c r="J51" s="2" t="s">
        <v>15</v>
      </c>
      <c r="K51" s="2" t="s">
        <v>65</v>
      </c>
      <c r="L51" s="2" t="s">
        <v>16</v>
      </c>
      <c r="N51" s="2" t="s">
        <v>15</v>
      </c>
      <c r="O51" s="2">
        <v>740</v>
      </c>
      <c r="P51" s="2" t="s">
        <v>15</v>
      </c>
      <c r="Q51" s="2">
        <v>833</v>
      </c>
      <c r="R51" s="2" t="s">
        <v>16</v>
      </c>
      <c r="T51" s="2">
        <v>10</v>
      </c>
      <c r="U51" s="2">
        <v>1</v>
      </c>
      <c r="AA51" s="2">
        <f t="shared" si="0"/>
        <v>10</v>
      </c>
    </row>
    <row r="52" spans="1:27" x14ac:dyDescent="0.25">
      <c r="A52" s="2" t="s">
        <v>90</v>
      </c>
      <c r="B52" s="2">
        <v>2019</v>
      </c>
      <c r="C52" s="2" t="s">
        <v>29</v>
      </c>
      <c r="D52" s="2" t="s">
        <v>62</v>
      </c>
      <c r="E52" s="2">
        <v>812</v>
      </c>
      <c r="F52" s="2" t="s">
        <v>14</v>
      </c>
      <c r="G52" s="2" t="s">
        <v>14</v>
      </c>
      <c r="H52" s="2" t="s">
        <v>15</v>
      </c>
      <c r="I52" s="2" t="s">
        <v>14</v>
      </c>
      <c r="J52" s="2" t="s">
        <v>14</v>
      </c>
      <c r="K52" s="2" t="s">
        <v>65</v>
      </c>
      <c r="L52" s="2" t="s">
        <v>16</v>
      </c>
      <c r="N52" s="2" t="s">
        <v>14</v>
      </c>
      <c r="O52" s="2">
        <v>740</v>
      </c>
      <c r="P52" s="2" t="s">
        <v>16</v>
      </c>
      <c r="R52" s="2" t="s">
        <v>16</v>
      </c>
      <c r="T52" s="2">
        <v>10</v>
      </c>
      <c r="Y52" s="1">
        <v>1</v>
      </c>
      <c r="AA52" s="2">
        <f t="shared" si="0"/>
        <v>10</v>
      </c>
    </row>
    <row r="53" spans="1:27" x14ac:dyDescent="0.25">
      <c r="A53" s="2" t="s">
        <v>90</v>
      </c>
      <c r="B53" s="2">
        <v>2019</v>
      </c>
      <c r="C53" s="2" t="s">
        <v>29</v>
      </c>
      <c r="D53" s="2" t="s">
        <v>62</v>
      </c>
      <c r="E53" s="2">
        <v>813</v>
      </c>
      <c r="F53" s="2" t="s">
        <v>14</v>
      </c>
      <c r="G53" s="2" t="s">
        <v>15</v>
      </c>
      <c r="H53" s="2" t="s">
        <v>14</v>
      </c>
      <c r="I53" s="2" t="s">
        <v>14</v>
      </c>
      <c r="J53" s="2" t="s">
        <v>17</v>
      </c>
      <c r="K53" s="2" t="s">
        <v>65</v>
      </c>
      <c r="L53" s="2" t="s">
        <v>16</v>
      </c>
      <c r="N53" s="2" t="s">
        <v>15</v>
      </c>
      <c r="O53" s="2">
        <v>951</v>
      </c>
      <c r="P53" s="2" t="s">
        <v>15</v>
      </c>
      <c r="Q53" s="2">
        <v>541</v>
      </c>
      <c r="R53" s="2" t="s">
        <v>16</v>
      </c>
      <c r="T53" s="2">
        <v>10</v>
      </c>
      <c r="Y53" s="1">
        <v>1</v>
      </c>
      <c r="AA53" s="2">
        <f t="shared" si="0"/>
        <v>10</v>
      </c>
    </row>
    <row r="54" spans="1:27" x14ac:dyDescent="0.25">
      <c r="A54" s="2" t="s">
        <v>90</v>
      </c>
      <c r="B54" s="2">
        <v>2019</v>
      </c>
      <c r="C54" s="2" t="s">
        <v>21</v>
      </c>
      <c r="D54" s="2" t="s">
        <v>62</v>
      </c>
      <c r="E54" s="2">
        <v>814</v>
      </c>
      <c r="F54" s="2" t="s">
        <v>33</v>
      </c>
      <c r="G54" s="2" t="s">
        <v>15</v>
      </c>
      <c r="H54" s="2" t="s">
        <v>15</v>
      </c>
      <c r="I54" s="2" t="s">
        <v>14</v>
      </c>
      <c r="J54" s="2" t="s">
        <v>33</v>
      </c>
      <c r="K54" s="2" t="s">
        <v>65</v>
      </c>
      <c r="L54" s="2" t="s">
        <v>16</v>
      </c>
      <c r="N54" s="2" t="s">
        <v>15</v>
      </c>
      <c r="O54" s="2" t="s">
        <v>65</v>
      </c>
      <c r="P54" s="2" t="s">
        <v>16</v>
      </c>
      <c r="R54" s="2" t="s">
        <v>16</v>
      </c>
      <c r="T54" s="2">
        <v>10</v>
      </c>
      <c r="U54" s="2">
        <v>1</v>
      </c>
      <c r="W54" s="2">
        <v>1</v>
      </c>
      <c r="AA54" s="2">
        <f t="shared" si="0"/>
        <v>20</v>
      </c>
    </row>
    <row r="55" spans="1:27" x14ac:dyDescent="0.25">
      <c r="A55" s="2" t="s">
        <v>90</v>
      </c>
      <c r="B55" s="2">
        <v>2019</v>
      </c>
      <c r="C55" s="2" t="s">
        <v>21</v>
      </c>
      <c r="D55" s="2" t="s">
        <v>62</v>
      </c>
      <c r="E55" s="2">
        <v>815</v>
      </c>
      <c r="F55" s="2" t="s">
        <v>33</v>
      </c>
      <c r="G55" s="2" t="s">
        <v>15</v>
      </c>
      <c r="H55" s="2" t="s">
        <v>17</v>
      </c>
      <c r="I55" s="2" t="s">
        <v>14</v>
      </c>
      <c r="J55" s="2" t="s">
        <v>17</v>
      </c>
      <c r="K55" s="2" t="s">
        <v>65</v>
      </c>
      <c r="L55" s="2" t="s">
        <v>16</v>
      </c>
      <c r="N55" s="2" t="s">
        <v>15</v>
      </c>
      <c r="O55" s="2">
        <v>761</v>
      </c>
      <c r="P55" s="2" t="s">
        <v>16</v>
      </c>
      <c r="R55" s="2" t="s">
        <v>15</v>
      </c>
      <c r="S55" s="2" t="s">
        <v>70</v>
      </c>
      <c r="T55" s="2">
        <v>10</v>
      </c>
      <c r="AA55" s="2">
        <f t="shared" si="0"/>
        <v>0</v>
      </c>
    </row>
    <row r="56" spans="1:27" x14ac:dyDescent="0.25">
      <c r="A56" s="2" t="s">
        <v>90</v>
      </c>
      <c r="B56" s="2">
        <v>2019</v>
      </c>
      <c r="C56" s="2" t="s">
        <v>21</v>
      </c>
      <c r="D56" s="2" t="s">
        <v>62</v>
      </c>
      <c r="E56" s="2">
        <v>816</v>
      </c>
      <c r="F56" s="2" t="s">
        <v>33</v>
      </c>
      <c r="G56" s="2" t="s">
        <v>14</v>
      </c>
      <c r="H56" s="2" t="s">
        <v>14</v>
      </c>
      <c r="I56" s="2" t="s">
        <v>17</v>
      </c>
      <c r="J56" s="2" t="s">
        <v>17</v>
      </c>
      <c r="K56" s="2" t="s">
        <v>65</v>
      </c>
      <c r="L56" s="2" t="s">
        <v>16</v>
      </c>
      <c r="N56" s="2" t="s">
        <v>14</v>
      </c>
      <c r="O56" s="2">
        <v>761</v>
      </c>
      <c r="P56" s="2" t="s">
        <v>16</v>
      </c>
      <c r="R56" s="2" t="s">
        <v>16</v>
      </c>
      <c r="T56" s="2">
        <v>10</v>
      </c>
      <c r="AA56" s="2">
        <f t="shared" si="0"/>
        <v>0</v>
      </c>
    </row>
    <row r="57" spans="1:27" x14ac:dyDescent="0.25">
      <c r="A57" s="2" t="s">
        <v>90</v>
      </c>
      <c r="B57" s="2">
        <v>2019</v>
      </c>
      <c r="C57" s="2" t="s">
        <v>31</v>
      </c>
      <c r="D57" s="2" t="s">
        <v>62</v>
      </c>
      <c r="E57" s="2">
        <v>817</v>
      </c>
      <c r="F57" s="2" t="s">
        <v>14</v>
      </c>
      <c r="G57" s="2" t="s">
        <v>14</v>
      </c>
      <c r="H57" s="2" t="s">
        <v>16</v>
      </c>
      <c r="I57" s="2" t="s">
        <v>17</v>
      </c>
      <c r="J57" s="2" t="s">
        <v>17</v>
      </c>
      <c r="K57" s="2" t="s">
        <v>65</v>
      </c>
      <c r="L57" s="2" t="s">
        <v>16</v>
      </c>
      <c r="N57" s="2" t="s">
        <v>15</v>
      </c>
      <c r="O57" s="2">
        <v>531</v>
      </c>
      <c r="P57" s="2" t="s">
        <v>14</v>
      </c>
      <c r="Q57" s="2">
        <v>833</v>
      </c>
      <c r="R57" s="2" t="s">
        <v>16</v>
      </c>
      <c r="T57" s="2">
        <v>10</v>
      </c>
      <c r="U57" s="2">
        <v>3</v>
      </c>
      <c r="AA57" s="2">
        <f t="shared" si="0"/>
        <v>30</v>
      </c>
    </row>
    <row r="58" spans="1:27" x14ac:dyDescent="0.25">
      <c r="A58" s="2" t="s">
        <v>90</v>
      </c>
      <c r="B58" s="2">
        <v>2019</v>
      </c>
      <c r="C58" s="2" t="s">
        <v>31</v>
      </c>
      <c r="D58" s="2" t="s">
        <v>62</v>
      </c>
      <c r="E58" s="2">
        <v>818</v>
      </c>
      <c r="F58" s="2" t="s">
        <v>15</v>
      </c>
      <c r="G58" s="2" t="s">
        <v>14</v>
      </c>
      <c r="H58" s="2" t="s">
        <v>16</v>
      </c>
      <c r="I58" s="2" t="s">
        <v>14</v>
      </c>
      <c r="J58" s="2" t="s">
        <v>33</v>
      </c>
      <c r="K58" s="2" t="s">
        <v>65</v>
      </c>
      <c r="L58" s="2" t="s">
        <v>16</v>
      </c>
      <c r="N58" s="2" t="s">
        <v>15</v>
      </c>
      <c r="O58" s="2">
        <v>761</v>
      </c>
      <c r="P58" s="2" t="s">
        <v>15</v>
      </c>
      <c r="Q58" s="2">
        <v>762</v>
      </c>
      <c r="R58" s="2" t="s">
        <v>16</v>
      </c>
      <c r="T58" s="2">
        <v>10</v>
      </c>
      <c r="U58" s="2">
        <v>1</v>
      </c>
      <c r="W58" s="2">
        <v>1</v>
      </c>
      <c r="AA58" s="2">
        <f t="shared" si="0"/>
        <v>20</v>
      </c>
    </row>
    <row r="59" spans="1:27" x14ac:dyDescent="0.25">
      <c r="A59" s="2" t="s">
        <v>90</v>
      </c>
      <c r="B59" s="2">
        <v>2019</v>
      </c>
      <c r="C59" s="2" t="s">
        <v>31</v>
      </c>
      <c r="D59" s="2" t="s">
        <v>62</v>
      </c>
      <c r="E59" s="2">
        <v>819</v>
      </c>
      <c r="F59" s="2" t="s">
        <v>15</v>
      </c>
      <c r="G59" s="2" t="s">
        <v>17</v>
      </c>
      <c r="H59" s="2" t="s">
        <v>16</v>
      </c>
      <c r="I59" s="2" t="s">
        <v>15</v>
      </c>
      <c r="J59" s="2" t="s">
        <v>14</v>
      </c>
      <c r="K59" s="2" t="s">
        <v>65</v>
      </c>
      <c r="L59" s="2" t="s">
        <v>16</v>
      </c>
      <c r="N59" s="2" t="s">
        <v>14</v>
      </c>
      <c r="O59" s="2">
        <v>761</v>
      </c>
      <c r="P59" s="2" t="s">
        <v>15</v>
      </c>
      <c r="Q59" s="2">
        <v>833</v>
      </c>
      <c r="R59" s="2" t="s">
        <v>16</v>
      </c>
      <c r="T59" s="2">
        <v>10</v>
      </c>
      <c r="U59" s="2">
        <v>1</v>
      </c>
      <c r="AA59" s="2">
        <f t="shared" si="0"/>
        <v>10</v>
      </c>
    </row>
    <row r="60" spans="1:27" x14ac:dyDescent="0.25">
      <c r="A60" s="2" t="s">
        <v>90</v>
      </c>
      <c r="B60" s="2">
        <v>2019</v>
      </c>
      <c r="C60" s="2" t="s">
        <v>31</v>
      </c>
      <c r="D60" s="2" t="s">
        <v>62</v>
      </c>
      <c r="E60" s="2">
        <v>820</v>
      </c>
      <c r="F60" s="2" t="s">
        <v>15</v>
      </c>
      <c r="G60" s="2" t="s">
        <v>14</v>
      </c>
      <c r="H60" s="2" t="s">
        <v>16</v>
      </c>
      <c r="I60" s="2" t="s">
        <v>14</v>
      </c>
      <c r="J60" s="2" t="s">
        <v>17</v>
      </c>
      <c r="K60" s="2" t="s">
        <v>65</v>
      </c>
      <c r="L60" s="2" t="s">
        <v>16</v>
      </c>
      <c r="N60" s="2" t="s">
        <v>14</v>
      </c>
      <c r="O60" s="2">
        <v>740</v>
      </c>
      <c r="P60" s="2" t="s">
        <v>15</v>
      </c>
      <c r="Q60" s="2">
        <v>318</v>
      </c>
      <c r="R60" s="2" t="s">
        <v>16</v>
      </c>
      <c r="T60" s="2">
        <v>10</v>
      </c>
      <c r="U60" s="2">
        <v>1</v>
      </c>
      <c r="W60" s="2">
        <v>1</v>
      </c>
      <c r="AA60" s="2">
        <f t="shared" si="0"/>
        <v>20</v>
      </c>
    </row>
    <row r="61" spans="1:27" x14ac:dyDescent="0.25">
      <c r="A61" s="2" t="s">
        <v>90</v>
      </c>
      <c r="B61" s="2">
        <v>2019</v>
      </c>
      <c r="C61" s="2" t="s">
        <v>31</v>
      </c>
      <c r="D61" s="2" t="s">
        <v>62</v>
      </c>
      <c r="E61" s="2">
        <v>821</v>
      </c>
      <c r="F61" s="2" t="s">
        <v>14</v>
      </c>
      <c r="G61" s="2" t="s">
        <v>15</v>
      </c>
      <c r="H61" s="2" t="s">
        <v>16</v>
      </c>
      <c r="I61" s="2" t="s">
        <v>17</v>
      </c>
      <c r="J61" s="2" t="s">
        <v>17</v>
      </c>
      <c r="K61" s="2" t="s">
        <v>65</v>
      </c>
      <c r="L61" s="2" t="s">
        <v>15</v>
      </c>
      <c r="N61" s="2" t="s">
        <v>15</v>
      </c>
      <c r="O61" s="2">
        <v>761</v>
      </c>
      <c r="P61" s="2" t="s">
        <v>15</v>
      </c>
      <c r="Q61" s="2">
        <v>833</v>
      </c>
      <c r="R61" s="2" t="s">
        <v>16</v>
      </c>
      <c r="T61" s="2">
        <v>10</v>
      </c>
      <c r="U61" s="2">
        <v>2</v>
      </c>
      <c r="AA61" s="2">
        <f t="shared" si="0"/>
        <v>20</v>
      </c>
    </row>
    <row r="62" spans="1:27" x14ac:dyDescent="0.25">
      <c r="A62" s="2" t="s">
        <v>90</v>
      </c>
      <c r="B62" s="2">
        <v>2019</v>
      </c>
      <c r="C62" s="2" t="s">
        <v>31</v>
      </c>
      <c r="D62" s="2" t="s">
        <v>62</v>
      </c>
      <c r="E62" s="2">
        <v>822</v>
      </c>
      <c r="F62" s="2" t="s">
        <v>17</v>
      </c>
      <c r="G62" s="2" t="s">
        <v>15</v>
      </c>
      <c r="H62" s="2" t="s">
        <v>16</v>
      </c>
      <c r="I62" s="2" t="s">
        <v>33</v>
      </c>
      <c r="J62" s="2" t="s">
        <v>14</v>
      </c>
      <c r="K62" s="2" t="s">
        <v>65</v>
      </c>
      <c r="L62" s="2" t="s">
        <v>16</v>
      </c>
      <c r="N62" s="2" t="s">
        <v>15</v>
      </c>
      <c r="O62" s="2">
        <v>129</v>
      </c>
      <c r="P62" s="2" t="s">
        <v>14</v>
      </c>
      <c r="Q62" s="2">
        <v>833</v>
      </c>
      <c r="R62" s="2" t="s">
        <v>16</v>
      </c>
      <c r="T62" s="2">
        <v>10</v>
      </c>
      <c r="U62" s="2">
        <v>1</v>
      </c>
      <c r="W62" s="2">
        <v>1</v>
      </c>
      <c r="AA62" s="2">
        <f t="shared" si="0"/>
        <v>20</v>
      </c>
    </row>
    <row r="63" spans="1:27" x14ac:dyDescent="0.25">
      <c r="A63" s="2" t="s">
        <v>90</v>
      </c>
      <c r="B63" s="2">
        <v>2019</v>
      </c>
      <c r="C63" s="2" t="s">
        <v>30</v>
      </c>
      <c r="D63" s="2" t="s">
        <v>62</v>
      </c>
      <c r="E63" s="2">
        <v>823</v>
      </c>
      <c r="F63" s="2" t="s">
        <v>33</v>
      </c>
      <c r="G63" s="2" t="s">
        <v>15</v>
      </c>
      <c r="H63" s="2" t="s">
        <v>15</v>
      </c>
      <c r="I63" s="2" t="s">
        <v>33</v>
      </c>
      <c r="J63" s="2" t="s">
        <v>17</v>
      </c>
      <c r="K63" s="2" t="s">
        <v>65</v>
      </c>
      <c r="L63" s="2" t="s">
        <v>16</v>
      </c>
      <c r="N63" s="2" t="s">
        <v>15</v>
      </c>
      <c r="O63" s="2">
        <v>761</v>
      </c>
      <c r="P63" s="2" t="s">
        <v>16</v>
      </c>
      <c r="R63" s="2" t="s">
        <v>16</v>
      </c>
      <c r="T63" s="2">
        <v>10</v>
      </c>
      <c r="AA63" s="2">
        <f t="shared" si="0"/>
        <v>0</v>
      </c>
    </row>
    <row r="64" spans="1:27" x14ac:dyDescent="0.25">
      <c r="A64" s="2" t="s">
        <v>90</v>
      </c>
      <c r="B64" s="2">
        <v>2019</v>
      </c>
      <c r="C64" s="2" t="s">
        <v>30</v>
      </c>
      <c r="D64" s="2" t="s">
        <v>62</v>
      </c>
      <c r="E64" s="2">
        <v>824</v>
      </c>
      <c r="F64" s="2" t="s">
        <v>17</v>
      </c>
      <c r="G64" s="2" t="s">
        <v>15</v>
      </c>
      <c r="H64" s="2" t="s">
        <v>16</v>
      </c>
      <c r="I64" s="2" t="s">
        <v>17</v>
      </c>
      <c r="J64" s="2" t="s">
        <v>17</v>
      </c>
      <c r="K64" s="2" t="s">
        <v>65</v>
      </c>
      <c r="L64" s="2" t="s">
        <v>15</v>
      </c>
      <c r="N64" s="2" t="s">
        <v>17</v>
      </c>
      <c r="O64" s="2">
        <v>761</v>
      </c>
      <c r="P64" s="2" t="s">
        <v>16</v>
      </c>
      <c r="R64" s="2" t="s">
        <v>16</v>
      </c>
      <c r="T64" s="2">
        <v>10</v>
      </c>
      <c r="AA64" s="2">
        <f t="shared" si="0"/>
        <v>0</v>
      </c>
    </row>
    <row r="65" spans="1:32" x14ac:dyDescent="0.25">
      <c r="A65" s="2" t="s">
        <v>90</v>
      </c>
      <c r="B65" s="2">
        <v>2019</v>
      </c>
      <c r="C65" s="2" t="s">
        <v>30</v>
      </c>
      <c r="D65" s="2" t="s">
        <v>62</v>
      </c>
      <c r="E65" s="2">
        <v>825</v>
      </c>
      <c r="F65" s="2" t="s">
        <v>17</v>
      </c>
      <c r="G65" s="2" t="s">
        <v>14</v>
      </c>
      <c r="H65" s="2" t="s">
        <v>15</v>
      </c>
      <c r="I65" s="2" t="s">
        <v>17</v>
      </c>
      <c r="J65" s="2" t="s">
        <v>17</v>
      </c>
      <c r="K65" s="2" t="s">
        <v>65</v>
      </c>
      <c r="L65" s="2" t="s">
        <v>15</v>
      </c>
      <c r="N65" s="2" t="s">
        <v>17</v>
      </c>
      <c r="O65" s="2">
        <v>761</v>
      </c>
      <c r="P65" s="2" t="s">
        <v>16</v>
      </c>
      <c r="R65" s="2" t="s">
        <v>16</v>
      </c>
      <c r="T65" s="2">
        <v>10</v>
      </c>
      <c r="U65" s="2">
        <v>1</v>
      </c>
      <c r="AA65" s="2">
        <f t="shared" si="0"/>
        <v>10</v>
      </c>
    </row>
    <row r="66" spans="1:32" x14ac:dyDescent="0.25">
      <c r="A66" s="2" t="s">
        <v>90</v>
      </c>
      <c r="B66" s="2">
        <v>2019</v>
      </c>
      <c r="C66" s="2" t="s">
        <v>30</v>
      </c>
      <c r="D66" s="2" t="s">
        <v>62</v>
      </c>
      <c r="E66" s="2">
        <v>826</v>
      </c>
      <c r="F66" s="2" t="s">
        <v>17</v>
      </c>
      <c r="G66" s="2" t="s">
        <v>15</v>
      </c>
      <c r="H66" s="2" t="s">
        <v>16</v>
      </c>
      <c r="I66" s="2" t="s">
        <v>33</v>
      </c>
      <c r="J66" s="2" t="s">
        <v>14</v>
      </c>
      <c r="K66" s="2" t="s">
        <v>65</v>
      </c>
      <c r="L66" s="2" t="s">
        <v>16</v>
      </c>
      <c r="N66" s="2" t="s">
        <v>16</v>
      </c>
      <c r="P66" s="2" t="s">
        <v>16</v>
      </c>
      <c r="R66" s="2" t="s">
        <v>16</v>
      </c>
      <c r="T66" s="2">
        <v>10</v>
      </c>
      <c r="AA66" s="2">
        <f t="shared" ref="AA66:AA129" si="3">SUM(U66:Z66) * 10</f>
        <v>0</v>
      </c>
    </row>
    <row r="67" spans="1:32" x14ac:dyDescent="0.25">
      <c r="A67" s="2" t="s">
        <v>90</v>
      </c>
      <c r="B67" s="2">
        <v>2019</v>
      </c>
      <c r="C67" s="2" t="s">
        <v>30</v>
      </c>
      <c r="D67" s="2" t="s">
        <v>62</v>
      </c>
      <c r="E67" s="2">
        <v>827</v>
      </c>
      <c r="F67" s="2" t="s">
        <v>14</v>
      </c>
      <c r="G67" s="2" t="s">
        <v>15</v>
      </c>
      <c r="I67" s="2" t="s">
        <v>33</v>
      </c>
      <c r="J67" s="2" t="s">
        <v>14</v>
      </c>
      <c r="K67" s="2" t="s">
        <v>65</v>
      </c>
      <c r="L67" s="2" t="s">
        <v>16</v>
      </c>
      <c r="N67" s="2" t="s">
        <v>14</v>
      </c>
      <c r="O67" s="2">
        <v>740</v>
      </c>
      <c r="P67" s="2" t="s">
        <v>16</v>
      </c>
      <c r="R67" s="2" t="s">
        <v>16</v>
      </c>
      <c r="T67" s="2">
        <v>10</v>
      </c>
      <c r="AA67" s="2">
        <f t="shared" si="3"/>
        <v>0</v>
      </c>
    </row>
    <row r="68" spans="1:32" x14ac:dyDescent="0.25">
      <c r="A68" s="2" t="s">
        <v>90</v>
      </c>
      <c r="B68" s="2">
        <v>2019</v>
      </c>
      <c r="C68" s="2" t="s">
        <v>30</v>
      </c>
      <c r="D68" s="2" t="s">
        <v>62</v>
      </c>
      <c r="E68" s="2">
        <v>828</v>
      </c>
      <c r="F68" s="2" t="s">
        <v>15</v>
      </c>
      <c r="G68" s="2" t="s">
        <v>15</v>
      </c>
      <c r="I68" s="2" t="s">
        <v>33</v>
      </c>
      <c r="J68" s="2" t="s">
        <v>14</v>
      </c>
      <c r="K68" s="2" t="s">
        <v>65</v>
      </c>
      <c r="L68" s="2" t="s">
        <v>16</v>
      </c>
      <c r="N68" s="2" t="s">
        <v>17</v>
      </c>
      <c r="O68" s="2">
        <v>740</v>
      </c>
      <c r="P68" s="2" t="s">
        <v>16</v>
      </c>
      <c r="R68" s="2" t="s">
        <v>16</v>
      </c>
      <c r="T68" s="2">
        <v>10</v>
      </c>
      <c r="AA68" s="2">
        <f t="shared" si="3"/>
        <v>0</v>
      </c>
    </row>
    <row r="69" spans="1:32" x14ac:dyDescent="0.25">
      <c r="A69" s="2" t="s">
        <v>90</v>
      </c>
      <c r="B69" s="2">
        <v>2019</v>
      </c>
      <c r="C69" s="2" t="s">
        <v>30</v>
      </c>
      <c r="D69" s="2" t="s">
        <v>62</v>
      </c>
      <c r="E69" s="2">
        <v>829</v>
      </c>
      <c r="F69" s="2" t="s">
        <v>15</v>
      </c>
      <c r="G69" s="2" t="s">
        <v>15</v>
      </c>
      <c r="I69" s="2" t="s">
        <v>33</v>
      </c>
      <c r="J69" s="2" t="s">
        <v>17</v>
      </c>
      <c r="K69" s="2" t="s">
        <v>65</v>
      </c>
      <c r="L69" s="2" t="s">
        <v>16</v>
      </c>
      <c r="N69" s="2" t="s">
        <v>15</v>
      </c>
      <c r="O69" s="2">
        <v>740</v>
      </c>
      <c r="P69" s="2" t="s">
        <v>15</v>
      </c>
      <c r="Q69" s="2">
        <v>833</v>
      </c>
      <c r="R69" s="2" t="s">
        <v>16</v>
      </c>
      <c r="T69" s="2">
        <v>10</v>
      </c>
      <c r="AA69" s="2">
        <f t="shared" si="3"/>
        <v>0</v>
      </c>
    </row>
    <row r="70" spans="1:32" x14ac:dyDescent="0.25">
      <c r="A70" s="2" t="s">
        <v>90</v>
      </c>
      <c r="B70" s="2">
        <v>2019</v>
      </c>
      <c r="C70" s="2" t="s">
        <v>30</v>
      </c>
      <c r="D70" s="2" t="s">
        <v>62</v>
      </c>
      <c r="E70" s="2">
        <v>830</v>
      </c>
      <c r="F70" s="2" t="s">
        <v>15</v>
      </c>
      <c r="G70" s="2" t="s">
        <v>14</v>
      </c>
      <c r="H70" s="2" t="s">
        <v>16</v>
      </c>
      <c r="I70" s="2" t="s">
        <v>14</v>
      </c>
      <c r="J70" s="2" t="s">
        <v>14</v>
      </c>
      <c r="K70" s="2" t="s">
        <v>65</v>
      </c>
      <c r="L70" s="2" t="s">
        <v>16</v>
      </c>
      <c r="N70" s="2" t="s">
        <v>15</v>
      </c>
      <c r="O70" s="2">
        <v>740</v>
      </c>
      <c r="P70" s="2" t="s">
        <v>14</v>
      </c>
      <c r="Q70" s="2">
        <v>833</v>
      </c>
      <c r="R70" s="2" t="s">
        <v>16</v>
      </c>
      <c r="T70" s="2">
        <v>10</v>
      </c>
      <c r="U70" s="2">
        <v>3</v>
      </c>
      <c r="AA70" s="2">
        <f t="shared" si="3"/>
        <v>30</v>
      </c>
    </row>
    <row r="71" spans="1:32" x14ac:dyDescent="0.25">
      <c r="A71" s="2" t="s">
        <v>90</v>
      </c>
      <c r="B71" s="2">
        <v>2019</v>
      </c>
      <c r="C71" s="2" t="s">
        <v>30</v>
      </c>
      <c r="D71" s="2" t="s">
        <v>62</v>
      </c>
      <c r="E71" s="2">
        <v>831</v>
      </c>
      <c r="F71" s="2" t="s">
        <v>14</v>
      </c>
      <c r="G71" s="2" t="s">
        <v>17</v>
      </c>
      <c r="I71" s="2" t="s">
        <v>17</v>
      </c>
      <c r="J71" s="2" t="s">
        <v>17</v>
      </c>
      <c r="K71" s="2" t="s">
        <v>65</v>
      </c>
      <c r="L71" s="2" t="s">
        <v>16</v>
      </c>
      <c r="N71" s="2" t="s">
        <v>14</v>
      </c>
      <c r="O71" s="2">
        <v>740</v>
      </c>
      <c r="P71" s="2" t="s">
        <v>15</v>
      </c>
      <c r="Q71" s="2">
        <v>372</v>
      </c>
      <c r="R71" s="2" t="s">
        <v>16</v>
      </c>
      <c r="T71" s="2">
        <v>10</v>
      </c>
      <c r="X71" s="2">
        <v>1</v>
      </c>
      <c r="AA71" s="2">
        <f t="shared" si="3"/>
        <v>10</v>
      </c>
    </row>
    <row r="72" spans="1:32" x14ac:dyDescent="0.25">
      <c r="A72" s="2" t="s">
        <v>90</v>
      </c>
      <c r="B72" s="2">
        <v>2019</v>
      </c>
      <c r="C72" s="2" t="s">
        <v>30</v>
      </c>
      <c r="D72" s="2" t="s">
        <v>62</v>
      </c>
      <c r="E72" s="2">
        <v>832</v>
      </c>
      <c r="F72" s="2" t="s">
        <v>17</v>
      </c>
      <c r="G72" s="2" t="s">
        <v>15</v>
      </c>
      <c r="I72" s="2" t="s">
        <v>33</v>
      </c>
      <c r="J72" s="2" t="s">
        <v>14</v>
      </c>
      <c r="K72" s="2" t="s">
        <v>65</v>
      </c>
      <c r="L72" s="2" t="s">
        <v>16</v>
      </c>
      <c r="N72" s="2" t="s">
        <v>15</v>
      </c>
      <c r="O72" s="2">
        <v>316</v>
      </c>
      <c r="P72" s="2" t="s">
        <v>16</v>
      </c>
      <c r="R72" s="2" t="s">
        <v>16</v>
      </c>
      <c r="T72" s="2">
        <v>10</v>
      </c>
      <c r="AA72" s="2">
        <f t="shared" si="3"/>
        <v>0</v>
      </c>
    </row>
    <row r="73" spans="1:32" x14ac:dyDescent="0.25">
      <c r="A73" s="2" t="s">
        <v>90</v>
      </c>
      <c r="B73" s="2">
        <v>2019</v>
      </c>
      <c r="C73" s="2" t="s">
        <v>30</v>
      </c>
      <c r="D73" s="2" t="s">
        <v>62</v>
      </c>
      <c r="E73" s="2">
        <v>833</v>
      </c>
      <c r="F73" s="2" t="s">
        <v>15</v>
      </c>
      <c r="G73" s="2" t="s">
        <v>15</v>
      </c>
      <c r="I73" s="2" t="s">
        <v>33</v>
      </c>
      <c r="J73" s="2" t="s">
        <v>17</v>
      </c>
      <c r="K73" s="2" t="s">
        <v>65</v>
      </c>
      <c r="L73" s="2" t="s">
        <v>16</v>
      </c>
      <c r="N73" s="2" t="s">
        <v>15</v>
      </c>
      <c r="O73" s="2">
        <v>740</v>
      </c>
      <c r="P73" s="2" t="s">
        <v>16</v>
      </c>
      <c r="R73" s="2" t="s">
        <v>16</v>
      </c>
      <c r="T73" s="2">
        <v>10</v>
      </c>
      <c r="AA73" s="2">
        <f t="shared" si="3"/>
        <v>0</v>
      </c>
    </row>
    <row r="74" spans="1:32" x14ac:dyDescent="0.25">
      <c r="A74" s="2" t="s">
        <v>90</v>
      </c>
      <c r="B74" s="2">
        <v>2019</v>
      </c>
      <c r="C74" s="2" t="s">
        <v>30</v>
      </c>
      <c r="D74" s="2" t="s">
        <v>62</v>
      </c>
      <c r="E74" s="2">
        <v>834</v>
      </c>
      <c r="F74" s="2" t="s">
        <v>17</v>
      </c>
      <c r="G74" s="2" t="s">
        <v>15</v>
      </c>
      <c r="I74" s="2" t="s">
        <v>33</v>
      </c>
      <c r="J74" s="2" t="s">
        <v>15</v>
      </c>
      <c r="K74" s="2" t="s">
        <v>65</v>
      </c>
      <c r="L74" s="2" t="s">
        <v>15</v>
      </c>
      <c r="N74" s="2" t="s">
        <v>15</v>
      </c>
      <c r="O74" s="2">
        <v>740</v>
      </c>
      <c r="P74" s="2" t="s">
        <v>16</v>
      </c>
      <c r="R74" s="2" t="s">
        <v>16</v>
      </c>
      <c r="T74" s="2">
        <v>10</v>
      </c>
      <c r="AA74" s="2">
        <f t="shared" si="3"/>
        <v>0</v>
      </c>
    </row>
    <row r="75" spans="1:32" x14ac:dyDescent="0.25">
      <c r="A75" s="2" t="s">
        <v>90</v>
      </c>
      <c r="B75" s="2">
        <v>2019</v>
      </c>
      <c r="C75" s="2" t="s">
        <v>30</v>
      </c>
      <c r="D75" s="2" t="s">
        <v>62</v>
      </c>
      <c r="E75" s="2">
        <v>835</v>
      </c>
      <c r="F75" s="2" t="s">
        <v>17</v>
      </c>
      <c r="G75" s="2" t="s">
        <v>14</v>
      </c>
      <c r="I75" s="2" t="s">
        <v>17</v>
      </c>
      <c r="J75" s="2" t="s">
        <v>17</v>
      </c>
      <c r="K75" s="2" t="s">
        <v>65</v>
      </c>
      <c r="L75" s="2" t="s">
        <v>16</v>
      </c>
      <c r="N75" s="2" t="s">
        <v>14</v>
      </c>
      <c r="O75" s="2">
        <v>531</v>
      </c>
      <c r="P75" s="2" t="s">
        <v>15</v>
      </c>
      <c r="Q75" s="2">
        <v>762</v>
      </c>
      <c r="R75" s="2" t="s">
        <v>16</v>
      </c>
      <c r="T75" s="2">
        <v>10</v>
      </c>
      <c r="W75" s="2">
        <v>1</v>
      </c>
      <c r="Y75" s="1">
        <v>1</v>
      </c>
      <c r="AA75" s="2">
        <f t="shared" si="3"/>
        <v>20</v>
      </c>
    </row>
    <row r="76" spans="1:32" x14ac:dyDescent="0.25">
      <c r="A76" s="2" t="s">
        <v>86</v>
      </c>
      <c r="B76" s="2">
        <v>2019</v>
      </c>
      <c r="C76" s="2" t="s">
        <v>47</v>
      </c>
      <c r="D76" s="2" t="s">
        <v>20</v>
      </c>
      <c r="E76" s="2">
        <v>366</v>
      </c>
      <c r="F76" s="2" t="s">
        <v>16</v>
      </c>
      <c r="G76" s="2" t="s">
        <v>17</v>
      </c>
      <c r="H76" s="2" t="s">
        <v>16</v>
      </c>
      <c r="I76" s="2" t="s">
        <v>15</v>
      </c>
      <c r="J76" s="2" t="s">
        <v>33</v>
      </c>
      <c r="K76" s="2" t="s">
        <v>65</v>
      </c>
      <c r="L76" s="2" t="s">
        <v>16</v>
      </c>
      <c r="N76" s="2" t="s">
        <v>15</v>
      </c>
      <c r="O76" s="2">
        <v>761</v>
      </c>
      <c r="P76" s="2" t="s">
        <v>17</v>
      </c>
      <c r="Q76" s="2">
        <v>316</v>
      </c>
      <c r="R76" s="2" t="s">
        <v>16</v>
      </c>
      <c r="T76" s="2">
        <v>10</v>
      </c>
      <c r="U76" s="2">
        <v>1</v>
      </c>
      <c r="W76" s="2">
        <v>4</v>
      </c>
      <c r="AA76" s="2">
        <f t="shared" si="3"/>
        <v>50</v>
      </c>
      <c r="AB76" s="2">
        <v>1</v>
      </c>
      <c r="AC76" s="1">
        <f t="shared" ref="AC76:AC123" si="4">AB76*1000</f>
        <v>1000</v>
      </c>
      <c r="AD76" s="1">
        <f t="shared" ref="AD76:AD123" si="5">AB76*385</f>
        <v>385</v>
      </c>
      <c r="AE76" s="2" t="s">
        <v>100</v>
      </c>
      <c r="AF76" s="9" t="s">
        <v>100</v>
      </c>
    </row>
    <row r="77" spans="1:32" x14ac:dyDescent="0.25">
      <c r="A77" s="2" t="s">
        <v>92</v>
      </c>
      <c r="B77" s="2">
        <v>2019</v>
      </c>
      <c r="C77" s="2" t="s">
        <v>43</v>
      </c>
      <c r="D77" s="2" t="s">
        <v>20</v>
      </c>
      <c r="E77" s="2">
        <v>370</v>
      </c>
      <c r="F77" s="2" t="s">
        <v>14</v>
      </c>
      <c r="G77" s="2" t="s">
        <v>15</v>
      </c>
      <c r="H77" s="2" t="s">
        <v>15</v>
      </c>
      <c r="I77" s="2" t="s">
        <v>17</v>
      </c>
      <c r="J77" s="2" t="s">
        <v>17</v>
      </c>
      <c r="K77" s="2" t="s">
        <v>65</v>
      </c>
      <c r="L77" s="2" t="s">
        <v>15</v>
      </c>
      <c r="M77" s="2" t="s">
        <v>69</v>
      </c>
      <c r="N77" s="2" t="s">
        <v>33</v>
      </c>
      <c r="O77" s="2">
        <v>743</v>
      </c>
      <c r="P77" s="2" t="s">
        <v>14</v>
      </c>
      <c r="Q77" s="2">
        <v>316</v>
      </c>
      <c r="R77" s="2" t="s">
        <v>15</v>
      </c>
      <c r="S77" s="2" t="s">
        <v>70</v>
      </c>
      <c r="T77" s="2">
        <v>10</v>
      </c>
      <c r="W77" s="2">
        <v>3</v>
      </c>
      <c r="AA77" s="2">
        <f t="shared" si="3"/>
        <v>30</v>
      </c>
      <c r="AB77" s="2">
        <v>10</v>
      </c>
      <c r="AC77" s="1">
        <f t="shared" si="4"/>
        <v>10000</v>
      </c>
      <c r="AD77" s="1">
        <f t="shared" si="5"/>
        <v>3850</v>
      </c>
      <c r="AE77" s="2" t="s">
        <v>99</v>
      </c>
      <c r="AF77" s="9" t="s">
        <v>100</v>
      </c>
    </row>
    <row r="78" spans="1:32" x14ac:dyDescent="0.25">
      <c r="A78" s="2" t="s">
        <v>92</v>
      </c>
      <c r="B78" s="2">
        <v>2019</v>
      </c>
      <c r="C78" s="2" t="s">
        <v>43</v>
      </c>
      <c r="D78" s="2" t="s">
        <v>20</v>
      </c>
      <c r="E78" s="2">
        <v>372</v>
      </c>
      <c r="F78" s="2" t="s">
        <v>17</v>
      </c>
      <c r="G78" s="2" t="s">
        <v>17</v>
      </c>
      <c r="H78" s="2" t="s">
        <v>15</v>
      </c>
      <c r="I78" s="2" t="s">
        <v>17</v>
      </c>
      <c r="J78" s="2" t="s">
        <v>17</v>
      </c>
      <c r="K78" s="2" t="s">
        <v>65</v>
      </c>
      <c r="L78" s="2" t="s">
        <v>16</v>
      </c>
      <c r="N78" s="2" t="s">
        <v>17</v>
      </c>
      <c r="O78" s="2">
        <v>761</v>
      </c>
      <c r="P78" s="2" t="s">
        <v>14</v>
      </c>
      <c r="Q78" s="2">
        <v>531</v>
      </c>
      <c r="R78" s="2" t="s">
        <v>14</v>
      </c>
      <c r="S78" s="2" t="s">
        <v>70</v>
      </c>
      <c r="T78" s="2">
        <v>10</v>
      </c>
      <c r="V78" s="2">
        <v>2</v>
      </c>
      <c r="AA78" s="2">
        <f t="shared" si="3"/>
        <v>20</v>
      </c>
      <c r="AB78" s="2">
        <v>10</v>
      </c>
      <c r="AC78" s="1">
        <f t="shared" si="4"/>
        <v>10000</v>
      </c>
      <c r="AD78" s="1">
        <f t="shared" si="5"/>
        <v>3850</v>
      </c>
      <c r="AE78" s="2" t="s">
        <v>99</v>
      </c>
      <c r="AF78" s="9" t="s">
        <v>100</v>
      </c>
    </row>
    <row r="79" spans="1:32" x14ac:dyDescent="0.25">
      <c r="A79" s="2" t="s">
        <v>92</v>
      </c>
      <c r="B79" s="2">
        <v>2019</v>
      </c>
      <c r="C79" s="2" t="s">
        <v>53</v>
      </c>
      <c r="D79" s="2" t="s">
        <v>20</v>
      </c>
      <c r="E79" s="2">
        <v>374</v>
      </c>
      <c r="F79" s="2" t="s">
        <v>15</v>
      </c>
      <c r="G79" s="2" t="s">
        <v>17</v>
      </c>
      <c r="H79" s="2" t="s">
        <v>15</v>
      </c>
      <c r="I79" s="2" t="s">
        <v>15</v>
      </c>
      <c r="J79" s="2" t="s">
        <v>33</v>
      </c>
      <c r="K79" s="2" t="s">
        <v>65</v>
      </c>
      <c r="L79" s="2" t="s">
        <v>16</v>
      </c>
      <c r="N79" s="2" t="s">
        <v>33</v>
      </c>
      <c r="O79" s="2">
        <v>761</v>
      </c>
      <c r="P79" s="2" t="s">
        <v>16</v>
      </c>
      <c r="R79" s="2" t="s">
        <v>15</v>
      </c>
      <c r="S79" s="2" t="s">
        <v>70</v>
      </c>
      <c r="T79" s="2">
        <v>10</v>
      </c>
      <c r="AA79" s="2">
        <f t="shared" si="3"/>
        <v>0</v>
      </c>
      <c r="AB79" s="2">
        <v>10</v>
      </c>
      <c r="AC79" s="1">
        <f t="shared" si="4"/>
        <v>10000</v>
      </c>
      <c r="AD79" s="1">
        <f t="shared" si="5"/>
        <v>3850</v>
      </c>
      <c r="AE79" s="2" t="s">
        <v>99</v>
      </c>
      <c r="AF79" s="9" t="s">
        <v>100</v>
      </c>
    </row>
    <row r="80" spans="1:32" x14ac:dyDescent="0.25">
      <c r="A80" s="2" t="s">
        <v>92</v>
      </c>
      <c r="B80" s="2">
        <v>2019</v>
      </c>
      <c r="C80" s="2" t="s">
        <v>59</v>
      </c>
      <c r="D80" s="2" t="s">
        <v>20</v>
      </c>
      <c r="E80" s="2">
        <v>375</v>
      </c>
      <c r="F80" s="2" t="s">
        <v>17</v>
      </c>
      <c r="G80" s="2" t="s">
        <v>17</v>
      </c>
      <c r="H80" s="2" t="s">
        <v>15</v>
      </c>
      <c r="I80" s="2" t="s">
        <v>14</v>
      </c>
      <c r="J80" s="2" t="s">
        <v>33</v>
      </c>
      <c r="K80" s="2" t="s">
        <v>65</v>
      </c>
      <c r="L80" s="2" t="s">
        <v>16</v>
      </c>
      <c r="N80" s="2" t="s">
        <v>17</v>
      </c>
      <c r="O80" s="2">
        <v>761</v>
      </c>
      <c r="P80" s="2" t="s">
        <v>17</v>
      </c>
      <c r="Q80" s="2">
        <v>318</v>
      </c>
      <c r="R80" s="2" t="s">
        <v>16</v>
      </c>
      <c r="T80" s="2">
        <v>10</v>
      </c>
      <c r="W80" s="2">
        <v>4</v>
      </c>
      <c r="AA80" s="2">
        <f t="shared" si="3"/>
        <v>40</v>
      </c>
      <c r="AB80" s="2">
        <v>10</v>
      </c>
      <c r="AC80" s="1">
        <f t="shared" si="4"/>
        <v>10000</v>
      </c>
      <c r="AD80" s="1">
        <f t="shared" si="5"/>
        <v>3850</v>
      </c>
      <c r="AE80" s="2" t="s">
        <v>99</v>
      </c>
      <c r="AF80" s="9" t="s">
        <v>100</v>
      </c>
    </row>
    <row r="81" spans="1:32" x14ac:dyDescent="0.25">
      <c r="A81" s="2" t="s">
        <v>92</v>
      </c>
      <c r="B81" s="2">
        <v>2019</v>
      </c>
      <c r="C81" s="2" t="s">
        <v>59</v>
      </c>
      <c r="D81" s="2" t="s">
        <v>20</v>
      </c>
      <c r="E81" s="2">
        <v>379</v>
      </c>
      <c r="F81" s="2" t="s">
        <v>17</v>
      </c>
      <c r="G81" s="2" t="s">
        <v>14</v>
      </c>
      <c r="H81" s="2" t="s">
        <v>15</v>
      </c>
      <c r="I81" s="2" t="s">
        <v>33</v>
      </c>
      <c r="J81" s="2" t="s">
        <v>17</v>
      </c>
      <c r="K81" s="2" t="s">
        <v>65</v>
      </c>
      <c r="L81" s="2" t="s">
        <v>16</v>
      </c>
      <c r="N81" s="2" t="s">
        <v>15</v>
      </c>
      <c r="O81" s="2">
        <v>761</v>
      </c>
      <c r="P81" s="2" t="s">
        <v>15</v>
      </c>
      <c r="Q81" s="2">
        <v>318</v>
      </c>
      <c r="R81" s="2" t="s">
        <v>15</v>
      </c>
      <c r="S81" s="2" t="s">
        <v>70</v>
      </c>
      <c r="T81" s="2">
        <v>10</v>
      </c>
      <c r="W81" s="2">
        <v>2</v>
      </c>
      <c r="AA81" s="2">
        <f t="shared" si="3"/>
        <v>20</v>
      </c>
      <c r="AB81" s="2">
        <v>10</v>
      </c>
      <c r="AC81" s="1">
        <f t="shared" si="4"/>
        <v>10000</v>
      </c>
      <c r="AD81" s="1">
        <f t="shared" si="5"/>
        <v>3850</v>
      </c>
      <c r="AE81" s="2" t="s">
        <v>99</v>
      </c>
      <c r="AF81" s="9" t="s">
        <v>100</v>
      </c>
    </row>
    <row r="82" spans="1:32" x14ac:dyDescent="0.25">
      <c r="A82" s="2" t="s">
        <v>91</v>
      </c>
      <c r="B82" s="2">
        <v>2019</v>
      </c>
      <c r="C82" s="2" t="s">
        <v>26</v>
      </c>
      <c r="D82" s="2" t="s">
        <v>20</v>
      </c>
      <c r="E82" s="2">
        <v>346</v>
      </c>
      <c r="F82" s="2" t="s">
        <v>17</v>
      </c>
      <c r="G82" s="2" t="s">
        <v>17</v>
      </c>
      <c r="H82" s="2" t="s">
        <v>15</v>
      </c>
      <c r="I82" s="2" t="s">
        <v>17</v>
      </c>
      <c r="J82" s="2" t="s">
        <v>14</v>
      </c>
      <c r="K82" s="2" t="s">
        <v>65</v>
      </c>
      <c r="L82" s="2" t="s">
        <v>16</v>
      </c>
      <c r="N82" s="2" t="s">
        <v>14</v>
      </c>
      <c r="O82" s="2">
        <v>740</v>
      </c>
      <c r="P82" s="2" t="s">
        <v>16</v>
      </c>
      <c r="R82" s="2" t="s">
        <v>16</v>
      </c>
      <c r="T82" s="2">
        <v>10</v>
      </c>
      <c r="AA82" s="2">
        <f t="shared" si="3"/>
        <v>0</v>
      </c>
      <c r="AB82" s="4">
        <v>12</v>
      </c>
      <c r="AC82" s="1">
        <f t="shared" si="4"/>
        <v>12000</v>
      </c>
      <c r="AD82" s="1">
        <f t="shared" si="5"/>
        <v>4620</v>
      </c>
      <c r="AE82" s="2" t="s">
        <v>99</v>
      </c>
      <c r="AF82" s="9" t="s">
        <v>100</v>
      </c>
    </row>
    <row r="83" spans="1:32" x14ac:dyDescent="0.25">
      <c r="A83" s="2" t="s">
        <v>91</v>
      </c>
      <c r="B83" s="2">
        <v>2019</v>
      </c>
      <c r="C83" s="2" t="s">
        <v>40</v>
      </c>
      <c r="D83" s="2" t="s">
        <v>20</v>
      </c>
      <c r="E83" s="2">
        <v>341</v>
      </c>
      <c r="F83" s="2" t="s">
        <v>15</v>
      </c>
      <c r="G83" s="2" t="s">
        <v>17</v>
      </c>
      <c r="H83" s="2" t="s">
        <v>16</v>
      </c>
      <c r="I83" s="2" t="s">
        <v>17</v>
      </c>
      <c r="J83" s="2" t="s">
        <v>17</v>
      </c>
      <c r="K83" s="2" t="s">
        <v>65</v>
      </c>
      <c r="L83" s="2" t="s">
        <v>15</v>
      </c>
      <c r="M83" s="2" t="s">
        <v>69</v>
      </c>
      <c r="N83" s="2" t="s">
        <v>14</v>
      </c>
      <c r="O83" s="2">
        <v>740</v>
      </c>
      <c r="P83" s="2" t="s">
        <v>16</v>
      </c>
      <c r="R83" s="2" t="s">
        <v>15</v>
      </c>
      <c r="S83" s="2" t="s">
        <v>70</v>
      </c>
      <c r="T83" s="2">
        <v>10</v>
      </c>
      <c r="AA83" s="2">
        <f t="shared" si="3"/>
        <v>0</v>
      </c>
      <c r="AB83" s="4">
        <v>7</v>
      </c>
      <c r="AC83" s="1">
        <f t="shared" si="4"/>
        <v>7000</v>
      </c>
      <c r="AD83" s="1">
        <f t="shared" si="5"/>
        <v>2695</v>
      </c>
      <c r="AE83" s="2" t="s">
        <v>99</v>
      </c>
      <c r="AF83" s="9" t="s">
        <v>100</v>
      </c>
    </row>
    <row r="84" spans="1:32" x14ac:dyDescent="0.25">
      <c r="A84" s="2" t="s">
        <v>91</v>
      </c>
      <c r="B84" s="2">
        <v>2019</v>
      </c>
      <c r="C84" s="2" t="s">
        <v>42</v>
      </c>
      <c r="D84" s="2" t="s">
        <v>20</v>
      </c>
      <c r="E84" s="2">
        <v>343</v>
      </c>
      <c r="F84" s="2" t="s">
        <v>15</v>
      </c>
      <c r="G84" s="2" t="s">
        <v>14</v>
      </c>
      <c r="H84" s="2" t="s">
        <v>16</v>
      </c>
      <c r="I84" s="2" t="s">
        <v>17</v>
      </c>
      <c r="J84" s="2" t="s">
        <v>14</v>
      </c>
      <c r="K84" s="2" t="s">
        <v>66</v>
      </c>
      <c r="L84" s="2" t="s">
        <v>16</v>
      </c>
      <c r="N84" s="2" t="s">
        <v>15</v>
      </c>
      <c r="O84" s="2">
        <v>743</v>
      </c>
      <c r="P84" s="2" t="s">
        <v>17</v>
      </c>
      <c r="Q84" s="2">
        <v>833</v>
      </c>
      <c r="R84" s="2" t="s">
        <v>16</v>
      </c>
      <c r="T84" s="2">
        <v>10</v>
      </c>
      <c r="U84" s="2">
        <v>2</v>
      </c>
      <c r="AA84" s="2">
        <f t="shared" si="3"/>
        <v>20</v>
      </c>
      <c r="AB84" s="4">
        <v>7</v>
      </c>
      <c r="AC84" s="1">
        <f t="shared" si="4"/>
        <v>7000</v>
      </c>
      <c r="AD84" s="1">
        <f t="shared" si="5"/>
        <v>2695</v>
      </c>
      <c r="AE84" s="2" t="s">
        <v>99</v>
      </c>
      <c r="AF84" s="9" t="s">
        <v>100</v>
      </c>
    </row>
    <row r="85" spans="1:32" x14ac:dyDescent="0.25">
      <c r="A85" s="2" t="s">
        <v>86</v>
      </c>
      <c r="B85" s="2">
        <v>2019</v>
      </c>
      <c r="C85" s="2" t="s">
        <v>52</v>
      </c>
      <c r="D85" s="2" t="s">
        <v>20</v>
      </c>
      <c r="E85" s="2">
        <v>354</v>
      </c>
      <c r="F85" s="2" t="s">
        <v>15</v>
      </c>
      <c r="G85" s="2" t="s">
        <v>33</v>
      </c>
      <c r="H85" s="2" t="s">
        <v>14</v>
      </c>
      <c r="I85" s="2" t="s">
        <v>15</v>
      </c>
      <c r="J85" s="2" t="s">
        <v>33</v>
      </c>
      <c r="K85" s="2" t="s">
        <v>65</v>
      </c>
      <c r="L85" s="2" t="s">
        <v>16</v>
      </c>
      <c r="N85" s="2" t="s">
        <v>15</v>
      </c>
      <c r="O85" s="2" t="s">
        <v>64</v>
      </c>
      <c r="P85" s="2" t="s">
        <v>15</v>
      </c>
      <c r="Q85" s="2">
        <v>316</v>
      </c>
      <c r="R85" s="2" t="s">
        <v>15</v>
      </c>
      <c r="S85" s="2" t="s">
        <v>70</v>
      </c>
      <c r="T85" s="2">
        <v>10</v>
      </c>
      <c r="W85" s="2">
        <v>3</v>
      </c>
      <c r="AA85" s="2">
        <f t="shared" si="3"/>
        <v>30</v>
      </c>
      <c r="AB85" s="2">
        <v>10</v>
      </c>
      <c r="AC85" s="1">
        <f t="shared" si="4"/>
        <v>10000</v>
      </c>
      <c r="AD85" s="1">
        <f t="shared" si="5"/>
        <v>3850</v>
      </c>
      <c r="AE85" s="2" t="s">
        <v>99</v>
      </c>
      <c r="AF85" s="9" t="s">
        <v>100</v>
      </c>
    </row>
    <row r="86" spans="1:32" x14ac:dyDescent="0.25">
      <c r="A86" s="2" t="s">
        <v>86</v>
      </c>
      <c r="B86" s="2">
        <v>2019</v>
      </c>
      <c r="C86" s="2" t="s">
        <v>51</v>
      </c>
      <c r="D86" s="2" t="s">
        <v>20</v>
      </c>
      <c r="E86" s="2">
        <v>356</v>
      </c>
      <c r="F86" s="2" t="s">
        <v>14</v>
      </c>
      <c r="G86" s="2" t="s">
        <v>33</v>
      </c>
      <c r="H86" s="2" t="s">
        <v>15</v>
      </c>
      <c r="I86" s="2" t="s">
        <v>15</v>
      </c>
      <c r="J86" s="2" t="s">
        <v>33</v>
      </c>
      <c r="K86" s="2" t="s">
        <v>65</v>
      </c>
      <c r="L86" s="2" t="s">
        <v>16</v>
      </c>
      <c r="N86" s="2" t="s">
        <v>15</v>
      </c>
      <c r="O86" s="2">
        <v>761</v>
      </c>
      <c r="P86" s="2" t="s">
        <v>17</v>
      </c>
      <c r="Q86" s="2">
        <v>316</v>
      </c>
      <c r="R86" s="2" t="s">
        <v>16</v>
      </c>
      <c r="T86" s="2">
        <v>10</v>
      </c>
      <c r="W86" s="2">
        <v>4</v>
      </c>
      <c r="AA86" s="2">
        <f t="shared" si="3"/>
        <v>40</v>
      </c>
      <c r="AB86" s="2">
        <v>10</v>
      </c>
      <c r="AC86" s="1">
        <f t="shared" si="4"/>
        <v>10000</v>
      </c>
      <c r="AD86" s="1">
        <f t="shared" si="5"/>
        <v>3850</v>
      </c>
      <c r="AE86" s="2" t="s">
        <v>99</v>
      </c>
      <c r="AF86" s="9" t="s">
        <v>100</v>
      </c>
    </row>
    <row r="87" spans="1:32" x14ac:dyDescent="0.25">
      <c r="A87" s="2" t="s">
        <v>86</v>
      </c>
      <c r="B87" s="2">
        <v>2019</v>
      </c>
      <c r="C87" s="2" t="s">
        <v>51</v>
      </c>
      <c r="D87" s="2" t="s">
        <v>20</v>
      </c>
      <c r="E87" s="2">
        <v>358</v>
      </c>
      <c r="F87" s="2" t="s">
        <v>14</v>
      </c>
      <c r="G87" s="2" t="s">
        <v>17</v>
      </c>
      <c r="H87" s="2" t="s">
        <v>15</v>
      </c>
      <c r="I87" s="2" t="s">
        <v>15</v>
      </c>
      <c r="J87" s="2" t="s">
        <v>33</v>
      </c>
      <c r="K87" s="2" t="s">
        <v>64</v>
      </c>
      <c r="L87" s="2" t="s">
        <v>16</v>
      </c>
      <c r="N87" s="2" t="s">
        <v>15</v>
      </c>
      <c r="O87" s="2">
        <v>761</v>
      </c>
      <c r="P87" s="2" t="s">
        <v>15</v>
      </c>
      <c r="Q87" s="2">
        <v>316</v>
      </c>
      <c r="R87" s="2" t="s">
        <v>15</v>
      </c>
      <c r="S87" s="2" t="s">
        <v>70</v>
      </c>
      <c r="T87" s="2">
        <v>10</v>
      </c>
      <c r="W87" s="2">
        <v>2</v>
      </c>
      <c r="AA87" s="2">
        <f t="shared" si="3"/>
        <v>20</v>
      </c>
      <c r="AB87" s="2">
        <v>10</v>
      </c>
      <c r="AC87" s="1">
        <f t="shared" si="4"/>
        <v>10000</v>
      </c>
      <c r="AD87" s="1">
        <f t="shared" si="5"/>
        <v>3850</v>
      </c>
      <c r="AE87" s="2" t="s">
        <v>99</v>
      </c>
      <c r="AF87" s="9" t="s">
        <v>100</v>
      </c>
    </row>
    <row r="88" spans="1:32" x14ac:dyDescent="0.25">
      <c r="A88" s="2" t="s">
        <v>86</v>
      </c>
      <c r="B88" s="2">
        <v>2019</v>
      </c>
      <c r="C88" s="2" t="s">
        <v>47</v>
      </c>
      <c r="D88" s="2" t="s">
        <v>20</v>
      </c>
      <c r="E88" s="2">
        <v>361</v>
      </c>
      <c r="F88" s="2" t="s">
        <v>15</v>
      </c>
      <c r="G88" s="2" t="s">
        <v>15</v>
      </c>
      <c r="H88" s="2" t="s">
        <v>17</v>
      </c>
      <c r="I88" s="2" t="s">
        <v>33</v>
      </c>
      <c r="J88" s="2" t="s">
        <v>14</v>
      </c>
      <c r="K88" s="2" t="s">
        <v>64</v>
      </c>
      <c r="L88" s="2" t="s">
        <v>15</v>
      </c>
      <c r="M88" s="2" t="s">
        <v>69</v>
      </c>
      <c r="N88" s="2" t="s">
        <v>15</v>
      </c>
      <c r="O88" s="2">
        <v>761</v>
      </c>
      <c r="P88" s="2" t="s">
        <v>17</v>
      </c>
      <c r="Q88" s="2">
        <v>316</v>
      </c>
      <c r="R88" s="2" t="s">
        <v>16</v>
      </c>
      <c r="T88" s="2">
        <v>10</v>
      </c>
      <c r="W88" s="2">
        <v>5</v>
      </c>
      <c r="AA88" s="2">
        <f t="shared" si="3"/>
        <v>50</v>
      </c>
      <c r="AB88" s="2">
        <v>10</v>
      </c>
      <c r="AC88" s="1">
        <f t="shared" si="4"/>
        <v>10000</v>
      </c>
      <c r="AD88" s="1">
        <f t="shared" si="5"/>
        <v>3850</v>
      </c>
      <c r="AE88" s="2" t="s">
        <v>99</v>
      </c>
      <c r="AF88" s="9" t="s">
        <v>100</v>
      </c>
    </row>
    <row r="89" spans="1:32" x14ac:dyDescent="0.25">
      <c r="A89" s="2" t="s">
        <v>86</v>
      </c>
      <c r="B89" s="2">
        <v>2019</v>
      </c>
      <c r="C89" s="2" t="s">
        <v>48</v>
      </c>
      <c r="D89" s="2" t="s">
        <v>20</v>
      </c>
      <c r="E89" s="2">
        <v>363</v>
      </c>
      <c r="F89" s="2" t="s">
        <v>16</v>
      </c>
      <c r="G89" s="2" t="s">
        <v>17</v>
      </c>
      <c r="H89" s="2" t="s">
        <v>14</v>
      </c>
      <c r="I89" s="2" t="s">
        <v>17</v>
      </c>
      <c r="J89" s="2" t="s">
        <v>33</v>
      </c>
      <c r="K89" s="2" t="s">
        <v>64</v>
      </c>
      <c r="L89" s="2" t="s">
        <v>16</v>
      </c>
      <c r="N89" s="2" t="s">
        <v>33</v>
      </c>
      <c r="O89" s="2" t="s">
        <v>64</v>
      </c>
      <c r="P89" s="2" t="s">
        <v>14</v>
      </c>
      <c r="Q89" s="2">
        <v>316</v>
      </c>
      <c r="R89" s="2" t="s">
        <v>15</v>
      </c>
      <c r="S89" s="2" t="s">
        <v>70</v>
      </c>
      <c r="T89" s="2">
        <v>10</v>
      </c>
      <c r="W89" s="2">
        <v>1</v>
      </c>
      <c r="Y89" s="1">
        <v>1</v>
      </c>
      <c r="AA89" s="2">
        <f t="shared" si="3"/>
        <v>20</v>
      </c>
      <c r="AB89" s="2">
        <v>10</v>
      </c>
      <c r="AC89" s="1">
        <f t="shared" si="4"/>
        <v>10000</v>
      </c>
      <c r="AD89" s="1">
        <f t="shared" si="5"/>
        <v>3850</v>
      </c>
      <c r="AE89" s="2" t="s">
        <v>99</v>
      </c>
      <c r="AF89" s="9" t="s">
        <v>100</v>
      </c>
    </row>
    <row r="90" spans="1:32" x14ac:dyDescent="0.25">
      <c r="A90" s="2" t="s">
        <v>86</v>
      </c>
      <c r="B90" s="2">
        <v>2019</v>
      </c>
      <c r="C90" s="2" t="s">
        <v>47</v>
      </c>
      <c r="D90" s="2" t="s">
        <v>20</v>
      </c>
      <c r="E90" s="2">
        <v>367</v>
      </c>
      <c r="F90" s="2" t="s">
        <v>16</v>
      </c>
      <c r="G90" s="2" t="s">
        <v>17</v>
      </c>
      <c r="H90" s="2" t="s">
        <v>16</v>
      </c>
      <c r="I90" s="2" t="s">
        <v>14</v>
      </c>
      <c r="J90" s="2" t="s">
        <v>33</v>
      </c>
      <c r="K90" s="2" t="s">
        <v>64</v>
      </c>
      <c r="L90" s="2" t="s">
        <v>15</v>
      </c>
      <c r="N90" s="2" t="s">
        <v>17</v>
      </c>
      <c r="O90" s="2">
        <v>951</v>
      </c>
      <c r="P90" s="2" t="s">
        <v>17</v>
      </c>
      <c r="Q90" s="2">
        <v>951</v>
      </c>
      <c r="R90" s="2" t="s">
        <v>16</v>
      </c>
      <c r="T90" s="2">
        <v>10</v>
      </c>
      <c r="W90" s="2">
        <v>3</v>
      </c>
      <c r="Y90" s="1">
        <v>2</v>
      </c>
      <c r="AA90" s="2">
        <f t="shared" si="3"/>
        <v>50</v>
      </c>
      <c r="AB90" s="2">
        <v>10</v>
      </c>
      <c r="AC90" s="1">
        <f t="shared" si="4"/>
        <v>10000</v>
      </c>
      <c r="AD90" s="1">
        <f t="shared" si="5"/>
        <v>3850</v>
      </c>
      <c r="AE90" s="2" t="s">
        <v>99</v>
      </c>
      <c r="AF90" s="9" t="s">
        <v>100</v>
      </c>
    </row>
    <row r="91" spans="1:32" x14ac:dyDescent="0.25">
      <c r="A91" s="2" t="s">
        <v>92</v>
      </c>
      <c r="B91" s="2">
        <v>2019</v>
      </c>
      <c r="C91" s="2" t="s">
        <v>59</v>
      </c>
      <c r="D91" s="2" t="s">
        <v>20</v>
      </c>
      <c r="E91" s="2">
        <v>383</v>
      </c>
      <c r="F91" s="2" t="s">
        <v>14</v>
      </c>
      <c r="G91" s="2" t="s">
        <v>14</v>
      </c>
      <c r="H91" s="2" t="s">
        <v>15</v>
      </c>
      <c r="I91" s="2" t="s">
        <v>14</v>
      </c>
      <c r="J91" s="2" t="s">
        <v>33</v>
      </c>
      <c r="K91" s="2" t="s">
        <v>65</v>
      </c>
      <c r="L91" s="2" t="s">
        <v>16</v>
      </c>
      <c r="N91" s="2" t="s">
        <v>17</v>
      </c>
      <c r="O91" s="2">
        <v>761</v>
      </c>
      <c r="P91" s="2" t="s">
        <v>14</v>
      </c>
      <c r="Q91" s="2">
        <v>318</v>
      </c>
      <c r="R91" s="2" t="s">
        <v>16</v>
      </c>
      <c r="T91" s="2">
        <v>10</v>
      </c>
      <c r="W91" s="2">
        <v>1</v>
      </c>
      <c r="AA91" s="2">
        <f t="shared" si="3"/>
        <v>10</v>
      </c>
      <c r="AB91" s="2">
        <v>100</v>
      </c>
      <c r="AC91" s="1">
        <f t="shared" si="4"/>
        <v>100000</v>
      </c>
      <c r="AD91" s="1">
        <f t="shared" si="5"/>
        <v>38500</v>
      </c>
      <c r="AE91" s="2" t="s">
        <v>99</v>
      </c>
      <c r="AF91" s="9" t="s">
        <v>99</v>
      </c>
    </row>
    <row r="92" spans="1:32" x14ac:dyDescent="0.25">
      <c r="A92" s="2" t="s">
        <v>92</v>
      </c>
      <c r="B92" s="2">
        <v>2019</v>
      </c>
      <c r="C92" s="2" t="s">
        <v>43</v>
      </c>
      <c r="D92" s="2" t="s">
        <v>20</v>
      </c>
      <c r="E92" s="2">
        <v>371</v>
      </c>
      <c r="F92" s="2" t="s">
        <v>15</v>
      </c>
      <c r="G92" s="2" t="s">
        <v>17</v>
      </c>
      <c r="H92" s="2" t="s">
        <v>14</v>
      </c>
      <c r="I92" s="2" t="s">
        <v>15</v>
      </c>
      <c r="J92" s="2" t="s">
        <v>17</v>
      </c>
      <c r="K92" s="2" t="s">
        <v>65</v>
      </c>
      <c r="L92" s="2" t="s">
        <v>16</v>
      </c>
      <c r="N92" s="2" t="s">
        <v>14</v>
      </c>
      <c r="O92" s="2">
        <v>761</v>
      </c>
      <c r="P92" s="2" t="s">
        <v>33</v>
      </c>
      <c r="Q92" s="2">
        <v>316</v>
      </c>
      <c r="R92" s="2" t="s">
        <v>15</v>
      </c>
      <c r="S92" s="2" t="s">
        <v>70</v>
      </c>
      <c r="T92" s="2">
        <v>10</v>
      </c>
      <c r="W92" s="2">
        <v>5</v>
      </c>
      <c r="AA92" s="2">
        <f t="shared" si="3"/>
        <v>50</v>
      </c>
      <c r="AB92" s="2">
        <v>75</v>
      </c>
      <c r="AC92" s="1">
        <f t="shared" si="4"/>
        <v>75000</v>
      </c>
      <c r="AD92" s="1">
        <f t="shared" si="5"/>
        <v>28875</v>
      </c>
      <c r="AE92" s="2" t="s">
        <v>99</v>
      </c>
      <c r="AF92" s="9" t="s">
        <v>99</v>
      </c>
    </row>
    <row r="93" spans="1:32" x14ac:dyDescent="0.25">
      <c r="A93" s="2" t="s">
        <v>92</v>
      </c>
      <c r="B93" s="2">
        <v>2019</v>
      </c>
      <c r="C93" s="2" t="s">
        <v>59</v>
      </c>
      <c r="D93" s="2" t="s">
        <v>20</v>
      </c>
      <c r="E93" s="2">
        <v>378</v>
      </c>
      <c r="F93" s="2" t="s">
        <v>14</v>
      </c>
      <c r="G93" s="2" t="s">
        <v>17</v>
      </c>
      <c r="H93" s="2" t="s">
        <v>17</v>
      </c>
      <c r="I93" s="2" t="s">
        <v>14</v>
      </c>
      <c r="J93" s="2" t="s">
        <v>17</v>
      </c>
      <c r="K93" s="2" t="s">
        <v>65</v>
      </c>
      <c r="L93" s="2" t="s">
        <v>16</v>
      </c>
      <c r="N93" s="2" t="s">
        <v>15</v>
      </c>
      <c r="O93" s="2">
        <v>761</v>
      </c>
      <c r="P93" s="2" t="s">
        <v>33</v>
      </c>
      <c r="Q93" s="2">
        <v>318</v>
      </c>
      <c r="R93" s="2" t="s">
        <v>16</v>
      </c>
      <c r="T93" s="2">
        <v>10</v>
      </c>
      <c r="W93" s="2">
        <v>10</v>
      </c>
      <c r="AA93" s="2">
        <f t="shared" si="3"/>
        <v>100</v>
      </c>
      <c r="AB93" s="2">
        <v>75</v>
      </c>
      <c r="AC93" s="1">
        <f t="shared" si="4"/>
        <v>75000</v>
      </c>
      <c r="AD93" s="1">
        <f t="shared" si="5"/>
        <v>28875</v>
      </c>
      <c r="AE93" s="2" t="s">
        <v>99</v>
      </c>
      <c r="AF93" s="9" t="s">
        <v>99</v>
      </c>
    </row>
    <row r="94" spans="1:32" x14ac:dyDescent="0.25">
      <c r="A94" s="2" t="s">
        <v>92</v>
      </c>
      <c r="B94" s="2">
        <v>2019</v>
      </c>
      <c r="C94" s="2" t="s">
        <v>53</v>
      </c>
      <c r="D94" s="2" t="s">
        <v>20</v>
      </c>
      <c r="E94" s="2">
        <v>380</v>
      </c>
      <c r="F94" s="2" t="s">
        <v>15</v>
      </c>
      <c r="G94" s="2" t="s">
        <v>17</v>
      </c>
      <c r="H94" s="2" t="s">
        <v>17</v>
      </c>
      <c r="I94" s="2" t="s">
        <v>14</v>
      </c>
      <c r="J94" s="2" t="s">
        <v>17</v>
      </c>
      <c r="K94" s="2" t="s">
        <v>65</v>
      </c>
      <c r="L94" s="2" t="s">
        <v>16</v>
      </c>
      <c r="N94" s="2" t="s">
        <v>14</v>
      </c>
      <c r="O94" s="2">
        <v>761</v>
      </c>
      <c r="P94" s="2" t="s">
        <v>33</v>
      </c>
      <c r="Q94" s="2">
        <v>316</v>
      </c>
      <c r="R94" s="2" t="s">
        <v>16</v>
      </c>
      <c r="T94" s="2">
        <v>10</v>
      </c>
      <c r="W94" s="2">
        <v>8</v>
      </c>
      <c r="AA94" s="2">
        <f t="shared" si="3"/>
        <v>80</v>
      </c>
      <c r="AB94" s="2">
        <v>75</v>
      </c>
      <c r="AC94" s="1">
        <f t="shared" si="4"/>
        <v>75000</v>
      </c>
      <c r="AD94" s="1">
        <f t="shared" si="5"/>
        <v>28875</v>
      </c>
      <c r="AE94" s="2" t="s">
        <v>99</v>
      </c>
      <c r="AF94" s="9" t="s">
        <v>99</v>
      </c>
    </row>
    <row r="95" spans="1:32" x14ac:dyDescent="0.25">
      <c r="A95" s="2" t="s">
        <v>92</v>
      </c>
      <c r="B95" s="2">
        <v>2019</v>
      </c>
      <c r="C95" s="2" t="s">
        <v>59</v>
      </c>
      <c r="D95" s="2" t="s">
        <v>20</v>
      </c>
      <c r="E95" s="2">
        <v>382</v>
      </c>
      <c r="F95" s="2" t="s">
        <v>14</v>
      </c>
      <c r="G95" s="2" t="s">
        <v>17</v>
      </c>
      <c r="H95" s="2" t="s">
        <v>15</v>
      </c>
      <c r="I95" s="2" t="s">
        <v>15</v>
      </c>
      <c r="J95" s="2" t="s">
        <v>33</v>
      </c>
      <c r="K95" s="2" t="s">
        <v>65</v>
      </c>
      <c r="L95" s="2" t="s">
        <v>16</v>
      </c>
      <c r="N95" s="2" t="s">
        <v>17</v>
      </c>
      <c r="O95" s="2">
        <v>761</v>
      </c>
      <c r="P95" s="2" t="s">
        <v>15</v>
      </c>
      <c r="Q95" s="2">
        <v>318</v>
      </c>
      <c r="R95" s="2" t="s">
        <v>16</v>
      </c>
      <c r="T95" s="2">
        <v>10</v>
      </c>
      <c r="W95" s="2">
        <v>1</v>
      </c>
      <c r="AA95" s="2">
        <f t="shared" si="3"/>
        <v>10</v>
      </c>
      <c r="AB95" s="2">
        <v>75</v>
      </c>
      <c r="AC95" s="1">
        <f t="shared" si="4"/>
        <v>75000</v>
      </c>
      <c r="AD95" s="1">
        <f t="shared" si="5"/>
        <v>28875</v>
      </c>
      <c r="AE95" s="2" t="s">
        <v>99</v>
      </c>
      <c r="AF95" s="9" t="s">
        <v>99</v>
      </c>
    </row>
    <row r="96" spans="1:32" x14ac:dyDescent="0.25">
      <c r="A96" s="2" t="s">
        <v>92</v>
      </c>
      <c r="B96" s="2">
        <v>2019</v>
      </c>
      <c r="C96" s="2" t="s">
        <v>53</v>
      </c>
      <c r="D96" s="2" t="s">
        <v>20</v>
      </c>
      <c r="E96" s="2">
        <v>373</v>
      </c>
      <c r="F96" s="2" t="s">
        <v>16</v>
      </c>
      <c r="G96" s="2" t="s">
        <v>14</v>
      </c>
      <c r="H96" s="2" t="s">
        <v>15</v>
      </c>
      <c r="I96" s="2" t="s">
        <v>15</v>
      </c>
      <c r="J96" s="2" t="s">
        <v>14</v>
      </c>
      <c r="K96" s="2" t="s">
        <v>65</v>
      </c>
      <c r="L96" s="2" t="s">
        <v>16</v>
      </c>
      <c r="N96" s="2" t="s">
        <v>14</v>
      </c>
      <c r="O96" s="2">
        <v>761</v>
      </c>
      <c r="P96" s="2" t="s">
        <v>17</v>
      </c>
      <c r="Q96" s="2">
        <v>531</v>
      </c>
      <c r="R96" s="2" t="s">
        <v>16</v>
      </c>
      <c r="T96" s="2">
        <v>10</v>
      </c>
      <c r="U96" s="2">
        <v>1</v>
      </c>
      <c r="V96" s="2">
        <v>1</v>
      </c>
      <c r="W96" s="2">
        <v>1</v>
      </c>
      <c r="AA96" s="2">
        <f t="shared" si="3"/>
        <v>30</v>
      </c>
      <c r="AB96" s="2">
        <v>50</v>
      </c>
      <c r="AC96" s="1">
        <f t="shared" si="4"/>
        <v>50000</v>
      </c>
      <c r="AD96" s="1">
        <f t="shared" si="5"/>
        <v>19250</v>
      </c>
      <c r="AE96" s="2" t="s">
        <v>99</v>
      </c>
      <c r="AF96" s="9" t="s">
        <v>99</v>
      </c>
    </row>
    <row r="97" spans="1:32" x14ac:dyDescent="0.25">
      <c r="A97" s="2" t="s">
        <v>92</v>
      </c>
      <c r="B97" s="2">
        <v>2019</v>
      </c>
      <c r="C97" s="2" t="s">
        <v>53</v>
      </c>
      <c r="D97" s="2" t="s">
        <v>20</v>
      </c>
      <c r="E97" s="2">
        <v>381</v>
      </c>
      <c r="F97" s="2" t="s">
        <v>15</v>
      </c>
      <c r="G97" s="2" t="s">
        <v>33</v>
      </c>
      <c r="H97" s="2" t="s">
        <v>17</v>
      </c>
      <c r="I97" s="2" t="s">
        <v>15</v>
      </c>
      <c r="J97" s="2" t="s">
        <v>33</v>
      </c>
      <c r="K97" s="2" t="s">
        <v>65</v>
      </c>
      <c r="L97" s="2" t="s">
        <v>16</v>
      </c>
      <c r="N97" s="2" t="s">
        <v>15</v>
      </c>
      <c r="O97" s="2">
        <v>541</v>
      </c>
      <c r="P97" s="2" t="s">
        <v>33</v>
      </c>
      <c r="Q97" s="2">
        <v>318</v>
      </c>
      <c r="R97" s="2" t="s">
        <v>16</v>
      </c>
      <c r="T97" s="2">
        <v>10</v>
      </c>
      <c r="W97" s="2">
        <v>8</v>
      </c>
      <c r="AA97" s="2">
        <f t="shared" si="3"/>
        <v>80</v>
      </c>
      <c r="AB97" s="2">
        <v>50</v>
      </c>
      <c r="AC97" s="1">
        <f t="shared" si="4"/>
        <v>50000</v>
      </c>
      <c r="AD97" s="1">
        <f t="shared" si="5"/>
        <v>19250</v>
      </c>
      <c r="AE97" s="2" t="s">
        <v>99</v>
      </c>
      <c r="AF97" s="9" t="s">
        <v>99</v>
      </c>
    </row>
    <row r="98" spans="1:32" x14ac:dyDescent="0.25">
      <c r="A98" s="2" t="s">
        <v>92</v>
      </c>
      <c r="B98" s="2">
        <v>2019</v>
      </c>
      <c r="C98" s="2" t="s">
        <v>53</v>
      </c>
      <c r="D98" s="2" t="s">
        <v>20</v>
      </c>
      <c r="E98" s="2">
        <v>376</v>
      </c>
      <c r="F98" s="2" t="s">
        <v>15</v>
      </c>
      <c r="G98" s="2" t="s">
        <v>14</v>
      </c>
      <c r="H98" s="2" t="s">
        <v>15</v>
      </c>
      <c r="I98" s="2" t="s">
        <v>15</v>
      </c>
      <c r="J98" s="2" t="s">
        <v>17</v>
      </c>
      <c r="K98" s="2" t="s">
        <v>65</v>
      </c>
      <c r="L98" s="2" t="s">
        <v>16</v>
      </c>
      <c r="N98" s="2" t="s">
        <v>33</v>
      </c>
      <c r="O98" s="2">
        <v>761</v>
      </c>
      <c r="P98" s="2" t="s">
        <v>15</v>
      </c>
      <c r="Q98" s="2">
        <v>316</v>
      </c>
      <c r="R98" s="2" t="s">
        <v>16</v>
      </c>
      <c r="T98" s="2">
        <v>10</v>
      </c>
      <c r="W98" s="2">
        <v>3</v>
      </c>
      <c r="AA98" s="2">
        <f t="shared" si="3"/>
        <v>30</v>
      </c>
      <c r="AB98" s="2">
        <v>25</v>
      </c>
      <c r="AC98" s="1">
        <f t="shared" si="4"/>
        <v>25000</v>
      </c>
      <c r="AD98" s="1">
        <f t="shared" si="5"/>
        <v>9625</v>
      </c>
      <c r="AE98" s="2" t="s">
        <v>99</v>
      </c>
      <c r="AF98" s="9" t="s">
        <v>99</v>
      </c>
    </row>
    <row r="99" spans="1:32" x14ac:dyDescent="0.25">
      <c r="A99" s="2" t="s">
        <v>92</v>
      </c>
      <c r="B99" s="2">
        <v>2019</v>
      </c>
      <c r="C99" s="2" t="s">
        <v>53</v>
      </c>
      <c r="D99" s="2" t="s">
        <v>20</v>
      </c>
      <c r="E99" s="2">
        <v>377</v>
      </c>
      <c r="F99" s="2" t="s">
        <v>15</v>
      </c>
      <c r="G99" s="2" t="s">
        <v>14</v>
      </c>
      <c r="H99" s="2" t="s">
        <v>15</v>
      </c>
      <c r="I99" s="2" t="s">
        <v>15</v>
      </c>
      <c r="J99" s="2" t="s">
        <v>17</v>
      </c>
      <c r="K99" s="2" t="s">
        <v>65</v>
      </c>
      <c r="L99" s="2" t="s">
        <v>16</v>
      </c>
      <c r="N99" s="2" t="s">
        <v>33</v>
      </c>
      <c r="O99" s="2">
        <v>761</v>
      </c>
      <c r="P99" s="2" t="s">
        <v>14</v>
      </c>
      <c r="Q99" s="2">
        <v>318</v>
      </c>
      <c r="R99" s="2" t="s">
        <v>16</v>
      </c>
      <c r="T99" s="2">
        <v>10</v>
      </c>
      <c r="W99" s="2">
        <v>5</v>
      </c>
      <c r="AA99" s="2">
        <f t="shared" si="3"/>
        <v>50</v>
      </c>
      <c r="AB99" s="2">
        <v>25</v>
      </c>
      <c r="AC99" s="1">
        <f t="shared" si="4"/>
        <v>25000</v>
      </c>
      <c r="AD99" s="1">
        <f t="shared" si="5"/>
        <v>9625</v>
      </c>
      <c r="AE99" s="2" t="s">
        <v>99</v>
      </c>
      <c r="AF99" s="9" t="s">
        <v>99</v>
      </c>
    </row>
    <row r="100" spans="1:32" x14ac:dyDescent="0.25">
      <c r="A100" s="2" t="s">
        <v>91</v>
      </c>
      <c r="B100" s="2">
        <v>2019</v>
      </c>
      <c r="C100" s="2" t="s">
        <v>26</v>
      </c>
      <c r="D100" s="2" t="s">
        <v>20</v>
      </c>
      <c r="E100" s="2">
        <v>345</v>
      </c>
      <c r="F100" s="2" t="s">
        <v>16</v>
      </c>
      <c r="G100" s="2" t="s">
        <v>17</v>
      </c>
      <c r="H100" s="2" t="s">
        <v>16</v>
      </c>
      <c r="I100" s="2" t="s">
        <v>33</v>
      </c>
      <c r="J100" s="2" t="s">
        <v>14</v>
      </c>
      <c r="K100" s="2" t="s">
        <v>65</v>
      </c>
      <c r="L100" s="2" t="s">
        <v>14</v>
      </c>
      <c r="M100" s="2" t="s">
        <v>69</v>
      </c>
      <c r="N100" s="2" t="s">
        <v>15</v>
      </c>
      <c r="O100" s="2">
        <v>591</v>
      </c>
      <c r="P100" s="2" t="s">
        <v>16</v>
      </c>
      <c r="R100" s="2" t="s">
        <v>16</v>
      </c>
      <c r="T100" s="2">
        <v>10</v>
      </c>
      <c r="AA100" s="2">
        <f t="shared" si="3"/>
        <v>0</v>
      </c>
      <c r="AB100" s="4">
        <v>69</v>
      </c>
      <c r="AC100" s="1">
        <f t="shared" si="4"/>
        <v>69000</v>
      </c>
      <c r="AD100" s="1">
        <f t="shared" si="5"/>
        <v>26565</v>
      </c>
      <c r="AE100" s="2" t="s">
        <v>99</v>
      </c>
      <c r="AF100" s="9" t="s">
        <v>99</v>
      </c>
    </row>
    <row r="101" spans="1:32" x14ac:dyDescent="0.25">
      <c r="A101" s="2" t="s">
        <v>91</v>
      </c>
      <c r="B101" s="2">
        <v>2019</v>
      </c>
      <c r="C101" s="2" t="s">
        <v>38</v>
      </c>
      <c r="D101" s="2" t="s">
        <v>20</v>
      </c>
      <c r="E101" s="2">
        <v>336</v>
      </c>
      <c r="F101" s="2" t="s">
        <v>16</v>
      </c>
      <c r="G101" s="2" t="s">
        <v>33</v>
      </c>
      <c r="H101" s="2" t="s">
        <v>16</v>
      </c>
      <c r="I101" s="2" t="s">
        <v>14</v>
      </c>
      <c r="J101" s="2" t="s">
        <v>14</v>
      </c>
      <c r="K101" s="2" t="s">
        <v>65</v>
      </c>
      <c r="L101" s="2" t="s">
        <v>15</v>
      </c>
      <c r="M101" s="2" t="s">
        <v>69</v>
      </c>
      <c r="N101" s="2" t="s">
        <v>33</v>
      </c>
      <c r="O101" s="2">
        <v>740</v>
      </c>
      <c r="P101" s="2" t="s">
        <v>15</v>
      </c>
      <c r="Q101" s="2">
        <v>833</v>
      </c>
      <c r="R101" s="2" t="s">
        <v>15</v>
      </c>
      <c r="S101" s="2" t="s">
        <v>70</v>
      </c>
      <c r="T101" s="2">
        <v>10</v>
      </c>
      <c r="U101" s="2">
        <v>1</v>
      </c>
      <c r="AA101" s="2">
        <f t="shared" si="3"/>
        <v>10</v>
      </c>
      <c r="AB101" s="4">
        <v>54</v>
      </c>
      <c r="AC101" s="1">
        <f t="shared" si="4"/>
        <v>54000</v>
      </c>
      <c r="AD101" s="1">
        <f t="shared" si="5"/>
        <v>20790</v>
      </c>
      <c r="AE101" s="2" t="s">
        <v>99</v>
      </c>
      <c r="AF101" s="9" t="s">
        <v>99</v>
      </c>
    </row>
    <row r="102" spans="1:32" x14ac:dyDescent="0.25">
      <c r="A102" s="2" t="s">
        <v>91</v>
      </c>
      <c r="B102" s="2">
        <v>2019</v>
      </c>
      <c r="C102" s="2" t="s">
        <v>41</v>
      </c>
      <c r="D102" s="2" t="s">
        <v>20</v>
      </c>
      <c r="E102" s="2">
        <v>340</v>
      </c>
      <c r="F102" s="2" t="s">
        <v>15</v>
      </c>
      <c r="G102" s="2" t="s">
        <v>17</v>
      </c>
      <c r="H102" s="2" t="s">
        <v>15</v>
      </c>
      <c r="I102" s="2" t="s">
        <v>17</v>
      </c>
      <c r="J102" s="2" t="s">
        <v>17</v>
      </c>
      <c r="K102" s="2" t="s">
        <v>65</v>
      </c>
      <c r="L102" s="2" t="s">
        <v>16</v>
      </c>
      <c r="N102" s="2" t="s">
        <v>14</v>
      </c>
      <c r="O102" s="2">
        <v>761</v>
      </c>
      <c r="P102" s="2" t="s">
        <v>14</v>
      </c>
      <c r="Q102" s="2">
        <v>318</v>
      </c>
      <c r="R102" s="2" t="s">
        <v>15</v>
      </c>
      <c r="S102" s="2" t="s">
        <v>70</v>
      </c>
      <c r="T102" s="2">
        <v>10</v>
      </c>
      <c r="W102" s="2">
        <v>1</v>
      </c>
      <c r="Z102" s="1">
        <v>1</v>
      </c>
      <c r="AA102" s="2">
        <f t="shared" si="3"/>
        <v>20</v>
      </c>
      <c r="AB102" s="4">
        <v>41</v>
      </c>
      <c r="AC102" s="1">
        <f t="shared" si="4"/>
        <v>41000</v>
      </c>
      <c r="AD102" s="1">
        <f t="shared" si="5"/>
        <v>15785</v>
      </c>
      <c r="AE102" s="2" t="s">
        <v>99</v>
      </c>
      <c r="AF102" s="9" t="s">
        <v>99</v>
      </c>
    </row>
    <row r="103" spans="1:32" x14ac:dyDescent="0.25">
      <c r="A103" s="2" t="s">
        <v>91</v>
      </c>
      <c r="B103" s="2">
        <v>2019</v>
      </c>
      <c r="C103" s="2" t="s">
        <v>42</v>
      </c>
      <c r="D103" s="2" t="s">
        <v>20</v>
      </c>
      <c r="E103" s="2">
        <v>342</v>
      </c>
      <c r="F103" s="2" t="s">
        <v>15</v>
      </c>
      <c r="G103" s="2" t="s">
        <v>15</v>
      </c>
      <c r="H103" s="2" t="s">
        <v>16</v>
      </c>
      <c r="I103" s="2" t="s">
        <v>33</v>
      </c>
      <c r="J103" s="2" t="s">
        <v>14</v>
      </c>
      <c r="K103" s="2" t="s">
        <v>65</v>
      </c>
      <c r="L103" s="2" t="s">
        <v>16</v>
      </c>
      <c r="N103" s="2" t="s">
        <v>17</v>
      </c>
      <c r="O103" s="2">
        <v>746</v>
      </c>
      <c r="P103" s="2" t="s">
        <v>17</v>
      </c>
      <c r="Q103" s="2">
        <v>832</v>
      </c>
      <c r="R103" s="2" t="s">
        <v>16</v>
      </c>
      <c r="T103" s="2">
        <v>10</v>
      </c>
      <c r="U103" s="2">
        <v>3</v>
      </c>
      <c r="AA103" s="2">
        <f t="shared" si="3"/>
        <v>30</v>
      </c>
      <c r="AB103" s="4">
        <v>41</v>
      </c>
      <c r="AC103" s="1">
        <f t="shared" si="4"/>
        <v>41000</v>
      </c>
      <c r="AD103" s="1">
        <f t="shared" si="5"/>
        <v>15785</v>
      </c>
      <c r="AE103" s="2" t="s">
        <v>99</v>
      </c>
      <c r="AF103" s="9" t="s">
        <v>99</v>
      </c>
    </row>
    <row r="104" spans="1:32" x14ac:dyDescent="0.25">
      <c r="A104" s="2" t="s">
        <v>91</v>
      </c>
      <c r="B104" s="2">
        <v>2019</v>
      </c>
      <c r="C104" s="2" t="s">
        <v>40</v>
      </c>
      <c r="D104" s="2" t="s">
        <v>20</v>
      </c>
      <c r="E104" s="2">
        <v>334</v>
      </c>
      <c r="F104" s="2" t="s">
        <v>15</v>
      </c>
      <c r="G104" s="2" t="s">
        <v>33</v>
      </c>
      <c r="H104" s="2" t="s">
        <v>15</v>
      </c>
      <c r="I104" s="2" t="s">
        <v>33</v>
      </c>
      <c r="J104" s="2" t="s">
        <v>17</v>
      </c>
      <c r="K104" s="2" t="s">
        <v>65</v>
      </c>
      <c r="L104" s="2" t="s">
        <v>15</v>
      </c>
      <c r="M104" s="2" t="s">
        <v>69</v>
      </c>
      <c r="N104" s="2" t="s">
        <v>15</v>
      </c>
      <c r="O104" s="2">
        <v>355</v>
      </c>
      <c r="P104" s="2" t="s">
        <v>16</v>
      </c>
      <c r="R104" s="2" t="s">
        <v>15</v>
      </c>
      <c r="S104" s="2" t="s">
        <v>70</v>
      </c>
      <c r="T104" s="2">
        <v>10</v>
      </c>
      <c r="AA104" s="2">
        <f t="shared" si="3"/>
        <v>0</v>
      </c>
      <c r="AB104" s="4">
        <v>37</v>
      </c>
      <c r="AC104" s="1">
        <f t="shared" si="4"/>
        <v>37000</v>
      </c>
      <c r="AD104" s="1">
        <f t="shared" si="5"/>
        <v>14245</v>
      </c>
      <c r="AE104" s="2" t="s">
        <v>99</v>
      </c>
      <c r="AF104" s="9" t="s">
        <v>99</v>
      </c>
    </row>
    <row r="105" spans="1:32" x14ac:dyDescent="0.25">
      <c r="A105" s="2" t="s">
        <v>91</v>
      </c>
      <c r="B105" s="2">
        <v>2019</v>
      </c>
      <c r="C105" s="2" t="s">
        <v>26</v>
      </c>
      <c r="D105" s="2" t="s">
        <v>20</v>
      </c>
      <c r="E105" s="2">
        <v>348</v>
      </c>
      <c r="F105" s="2" t="s">
        <v>14</v>
      </c>
      <c r="G105" s="2" t="s">
        <v>14</v>
      </c>
      <c r="H105" s="2" t="s">
        <v>14</v>
      </c>
      <c r="I105" s="2" t="s">
        <v>17</v>
      </c>
      <c r="J105" s="2" t="s">
        <v>17</v>
      </c>
      <c r="K105" s="2" t="s">
        <v>65</v>
      </c>
      <c r="L105" s="2" t="s">
        <v>16</v>
      </c>
      <c r="N105" s="2" t="s">
        <v>15</v>
      </c>
      <c r="O105" s="2">
        <v>355</v>
      </c>
      <c r="P105" s="2" t="s">
        <v>16</v>
      </c>
      <c r="R105" s="2" t="s">
        <v>16</v>
      </c>
      <c r="T105" s="2">
        <v>10</v>
      </c>
      <c r="U105" s="2">
        <v>1</v>
      </c>
      <c r="AA105" s="2">
        <f t="shared" si="3"/>
        <v>10</v>
      </c>
      <c r="AB105" s="4">
        <v>23</v>
      </c>
      <c r="AC105" s="1">
        <f t="shared" si="4"/>
        <v>23000</v>
      </c>
      <c r="AD105" s="1">
        <f t="shared" si="5"/>
        <v>8855</v>
      </c>
      <c r="AE105" s="2" t="s">
        <v>99</v>
      </c>
      <c r="AF105" s="9" t="s">
        <v>99</v>
      </c>
    </row>
    <row r="106" spans="1:32" x14ac:dyDescent="0.25">
      <c r="A106" s="2" t="s">
        <v>91</v>
      </c>
      <c r="B106" s="2">
        <v>2019</v>
      </c>
      <c r="C106" s="2" t="s">
        <v>38</v>
      </c>
      <c r="D106" s="2" t="s">
        <v>20</v>
      </c>
      <c r="E106" s="2">
        <v>339</v>
      </c>
      <c r="F106" s="2" t="s">
        <v>14</v>
      </c>
      <c r="G106" s="2" t="s">
        <v>33</v>
      </c>
      <c r="H106" s="2" t="s">
        <v>16</v>
      </c>
      <c r="I106" s="2" t="s">
        <v>17</v>
      </c>
      <c r="J106" s="2" t="s">
        <v>17</v>
      </c>
      <c r="K106" s="2" t="s">
        <v>65</v>
      </c>
      <c r="L106" s="2" t="s">
        <v>16</v>
      </c>
      <c r="N106" s="2" t="s">
        <v>15</v>
      </c>
      <c r="O106" s="2">
        <v>541</v>
      </c>
      <c r="P106" s="2" t="s">
        <v>15</v>
      </c>
      <c r="Q106" s="2">
        <v>762</v>
      </c>
      <c r="R106" s="2" t="s">
        <v>16</v>
      </c>
      <c r="T106" s="2">
        <v>10</v>
      </c>
      <c r="AA106" s="2">
        <f t="shared" si="3"/>
        <v>0</v>
      </c>
      <c r="AB106" s="4">
        <v>22</v>
      </c>
      <c r="AC106" s="1">
        <f t="shared" si="4"/>
        <v>22000</v>
      </c>
      <c r="AD106" s="1">
        <f t="shared" si="5"/>
        <v>8470</v>
      </c>
      <c r="AE106" s="2" t="s">
        <v>99</v>
      </c>
      <c r="AF106" s="9" t="s">
        <v>99</v>
      </c>
    </row>
    <row r="107" spans="1:32" x14ac:dyDescent="0.25">
      <c r="A107" s="2" t="s">
        <v>91</v>
      </c>
      <c r="B107" s="2">
        <v>2019</v>
      </c>
      <c r="C107" s="2" t="s">
        <v>38</v>
      </c>
      <c r="D107" s="2" t="s">
        <v>20</v>
      </c>
      <c r="E107" s="2">
        <v>335</v>
      </c>
      <c r="F107" s="2" t="s">
        <v>14</v>
      </c>
      <c r="G107" s="2" t="s">
        <v>14</v>
      </c>
      <c r="H107" s="2" t="s">
        <v>16</v>
      </c>
      <c r="I107" s="2" t="s">
        <v>33</v>
      </c>
      <c r="J107" s="2" t="s">
        <v>14</v>
      </c>
      <c r="K107" s="2" t="s">
        <v>65</v>
      </c>
      <c r="L107" s="2" t="s">
        <v>16</v>
      </c>
      <c r="N107" s="2" t="s">
        <v>33</v>
      </c>
      <c r="O107" s="2">
        <v>740</v>
      </c>
      <c r="P107" s="2" t="s">
        <v>16</v>
      </c>
      <c r="R107" s="2" t="s">
        <v>15</v>
      </c>
      <c r="S107" s="2" t="s">
        <v>70</v>
      </c>
      <c r="T107" s="2">
        <v>10</v>
      </c>
      <c r="AA107" s="2">
        <f t="shared" si="3"/>
        <v>0</v>
      </c>
      <c r="AB107" s="4">
        <v>19</v>
      </c>
      <c r="AC107" s="1">
        <f t="shared" si="4"/>
        <v>19000</v>
      </c>
      <c r="AD107" s="1">
        <f t="shared" si="5"/>
        <v>7315</v>
      </c>
      <c r="AE107" s="2" t="s">
        <v>99</v>
      </c>
      <c r="AF107" s="9" t="s">
        <v>99</v>
      </c>
    </row>
    <row r="108" spans="1:32" x14ac:dyDescent="0.25">
      <c r="A108" s="2" t="s">
        <v>91</v>
      </c>
      <c r="B108" s="2">
        <v>2019</v>
      </c>
      <c r="C108" s="2" t="s">
        <v>42</v>
      </c>
      <c r="D108" s="2" t="s">
        <v>20</v>
      </c>
      <c r="E108" s="2">
        <v>344</v>
      </c>
      <c r="F108" s="2" t="s">
        <v>16</v>
      </c>
      <c r="G108" s="2" t="s">
        <v>17</v>
      </c>
      <c r="H108" s="2" t="s">
        <v>15</v>
      </c>
      <c r="I108" s="2" t="s">
        <v>33</v>
      </c>
      <c r="J108" s="2" t="s">
        <v>17</v>
      </c>
      <c r="K108" s="2" t="s">
        <v>65</v>
      </c>
      <c r="L108" s="2" t="s">
        <v>16</v>
      </c>
      <c r="N108" s="2" t="s">
        <v>17</v>
      </c>
      <c r="O108" s="2">
        <v>746</v>
      </c>
      <c r="P108" s="2" t="s">
        <v>15</v>
      </c>
      <c r="Q108" s="2">
        <v>832</v>
      </c>
      <c r="R108" s="2" t="s">
        <v>16</v>
      </c>
      <c r="T108" s="2">
        <v>10</v>
      </c>
      <c r="U108" s="2">
        <v>1</v>
      </c>
      <c r="AA108" s="2">
        <f t="shared" si="3"/>
        <v>10</v>
      </c>
      <c r="AB108" s="4">
        <v>18</v>
      </c>
      <c r="AC108" s="1">
        <f t="shared" si="4"/>
        <v>18000</v>
      </c>
      <c r="AD108" s="1">
        <f t="shared" si="5"/>
        <v>6930</v>
      </c>
      <c r="AE108" s="2" t="s">
        <v>99</v>
      </c>
      <c r="AF108" s="9" t="s">
        <v>99</v>
      </c>
    </row>
    <row r="109" spans="1:32" x14ac:dyDescent="0.25">
      <c r="A109" s="2" t="s">
        <v>91</v>
      </c>
      <c r="B109" s="2">
        <v>2019</v>
      </c>
      <c r="C109" s="2" t="s">
        <v>26</v>
      </c>
      <c r="D109" s="2" t="s">
        <v>20</v>
      </c>
      <c r="E109" s="2">
        <v>347</v>
      </c>
      <c r="F109" s="2" t="s">
        <v>15</v>
      </c>
      <c r="G109" s="2" t="s">
        <v>17</v>
      </c>
      <c r="H109" s="2" t="s">
        <v>16</v>
      </c>
      <c r="I109" s="2" t="s">
        <v>33</v>
      </c>
      <c r="J109" s="2" t="s">
        <v>17</v>
      </c>
      <c r="K109" s="2" t="s">
        <v>65</v>
      </c>
      <c r="L109" s="2" t="s">
        <v>16</v>
      </c>
      <c r="N109" s="2" t="s">
        <v>14</v>
      </c>
      <c r="O109" s="2">
        <v>740</v>
      </c>
      <c r="P109" s="2" t="s">
        <v>15</v>
      </c>
      <c r="Q109" s="2">
        <v>129</v>
      </c>
      <c r="R109" s="2" t="s">
        <v>16</v>
      </c>
      <c r="T109" s="2">
        <v>10</v>
      </c>
      <c r="Z109" s="1">
        <v>1</v>
      </c>
      <c r="AA109" s="2">
        <f t="shared" si="3"/>
        <v>10</v>
      </c>
      <c r="AB109" s="4">
        <v>16</v>
      </c>
      <c r="AC109" s="1">
        <f t="shared" si="4"/>
        <v>16000</v>
      </c>
      <c r="AD109" s="1">
        <f t="shared" si="5"/>
        <v>6160</v>
      </c>
      <c r="AE109" s="2" t="s">
        <v>99</v>
      </c>
      <c r="AF109" s="9" t="s">
        <v>99</v>
      </c>
    </row>
    <row r="110" spans="1:32" x14ac:dyDescent="0.25">
      <c r="A110" s="2" t="s">
        <v>91</v>
      </c>
      <c r="B110" s="2">
        <v>2019</v>
      </c>
      <c r="C110" s="2" t="s">
        <v>40</v>
      </c>
      <c r="D110" s="2" t="s">
        <v>20</v>
      </c>
      <c r="E110" s="2">
        <v>337</v>
      </c>
      <c r="F110" s="2" t="s">
        <v>16</v>
      </c>
      <c r="G110" s="2" t="s">
        <v>14</v>
      </c>
      <c r="H110" s="2" t="s">
        <v>16</v>
      </c>
      <c r="I110" s="2" t="s">
        <v>33</v>
      </c>
      <c r="J110" s="2" t="s">
        <v>17</v>
      </c>
      <c r="K110" s="2" t="s">
        <v>65</v>
      </c>
      <c r="L110" s="2" t="s">
        <v>15</v>
      </c>
      <c r="M110" s="2" t="s">
        <v>68</v>
      </c>
      <c r="N110" s="2" t="s">
        <v>15</v>
      </c>
      <c r="O110" s="2">
        <v>761</v>
      </c>
      <c r="P110" s="2" t="s">
        <v>16</v>
      </c>
      <c r="R110" s="2" t="s">
        <v>16</v>
      </c>
      <c r="T110" s="2">
        <v>10</v>
      </c>
      <c r="AA110" s="2">
        <f t="shared" si="3"/>
        <v>0</v>
      </c>
      <c r="AB110" s="4">
        <v>15</v>
      </c>
      <c r="AC110" s="1">
        <f t="shared" si="4"/>
        <v>15000</v>
      </c>
      <c r="AD110" s="1">
        <f t="shared" si="5"/>
        <v>5775</v>
      </c>
      <c r="AE110" s="2" t="s">
        <v>99</v>
      </c>
      <c r="AF110" s="9" t="s">
        <v>99</v>
      </c>
    </row>
    <row r="111" spans="1:32" x14ac:dyDescent="0.25">
      <c r="A111" s="2" t="s">
        <v>86</v>
      </c>
      <c r="B111" s="2">
        <v>2019</v>
      </c>
      <c r="C111" s="2" t="s">
        <v>49</v>
      </c>
      <c r="D111" s="2" t="s">
        <v>20</v>
      </c>
      <c r="E111" s="2">
        <v>349</v>
      </c>
      <c r="F111" s="2" t="s">
        <v>14</v>
      </c>
      <c r="G111" s="2" t="s">
        <v>15</v>
      </c>
      <c r="H111" s="2" t="s">
        <v>16</v>
      </c>
      <c r="I111" s="2" t="s">
        <v>17</v>
      </c>
      <c r="J111" s="2" t="s">
        <v>33</v>
      </c>
      <c r="K111" s="2" t="s">
        <v>65</v>
      </c>
      <c r="L111" s="2" t="s">
        <v>15</v>
      </c>
      <c r="M111" s="2" t="s">
        <v>69</v>
      </c>
      <c r="N111" s="2" t="s">
        <v>15</v>
      </c>
      <c r="O111" s="2">
        <v>761</v>
      </c>
      <c r="P111" s="2" t="s">
        <v>14</v>
      </c>
      <c r="Q111" s="2">
        <v>318</v>
      </c>
      <c r="R111" s="2" t="s">
        <v>16</v>
      </c>
      <c r="T111" s="2">
        <v>10</v>
      </c>
      <c r="W111" s="2">
        <v>2</v>
      </c>
      <c r="AA111" s="2">
        <f t="shared" si="3"/>
        <v>20</v>
      </c>
      <c r="AB111" s="2">
        <v>100</v>
      </c>
      <c r="AC111" s="1">
        <f t="shared" si="4"/>
        <v>100000</v>
      </c>
      <c r="AD111" s="1">
        <f t="shared" si="5"/>
        <v>38500</v>
      </c>
      <c r="AE111" s="2" t="s">
        <v>99</v>
      </c>
      <c r="AF111" s="9" t="s">
        <v>99</v>
      </c>
    </row>
    <row r="112" spans="1:32" x14ac:dyDescent="0.25">
      <c r="A112" s="2" t="s">
        <v>86</v>
      </c>
      <c r="B112" s="2">
        <v>2019</v>
      </c>
      <c r="C112" s="2" t="s">
        <v>50</v>
      </c>
      <c r="D112" s="2" t="s">
        <v>20</v>
      </c>
      <c r="E112" s="2">
        <v>351</v>
      </c>
      <c r="F112" s="2" t="s">
        <v>16</v>
      </c>
      <c r="G112" s="2" t="s">
        <v>17</v>
      </c>
      <c r="H112" s="2" t="s">
        <v>16</v>
      </c>
      <c r="I112" s="2" t="s">
        <v>15</v>
      </c>
      <c r="J112" s="2" t="s">
        <v>17</v>
      </c>
      <c r="K112" s="2" t="s">
        <v>65</v>
      </c>
      <c r="L112" s="2" t="s">
        <v>16</v>
      </c>
      <c r="N112" s="2" t="s">
        <v>17</v>
      </c>
      <c r="O112" s="2">
        <v>531</v>
      </c>
      <c r="P112" s="2" t="s">
        <v>17</v>
      </c>
      <c r="Q112" s="2">
        <v>531</v>
      </c>
      <c r="R112" s="2" t="s">
        <v>16</v>
      </c>
      <c r="T112" s="2">
        <v>10</v>
      </c>
      <c r="V112" s="2">
        <v>1</v>
      </c>
      <c r="W112" s="2">
        <v>2</v>
      </c>
      <c r="AA112" s="2">
        <f t="shared" si="3"/>
        <v>30</v>
      </c>
      <c r="AB112" s="2">
        <v>100</v>
      </c>
      <c r="AC112" s="1">
        <f t="shared" si="4"/>
        <v>100000</v>
      </c>
      <c r="AD112" s="1">
        <f t="shared" si="5"/>
        <v>38500</v>
      </c>
      <c r="AE112" s="2" t="s">
        <v>99</v>
      </c>
      <c r="AF112" s="9" t="s">
        <v>99</v>
      </c>
    </row>
    <row r="113" spans="1:32" x14ac:dyDescent="0.25">
      <c r="A113" s="2" t="s">
        <v>86</v>
      </c>
      <c r="B113" s="2">
        <v>2019</v>
      </c>
      <c r="C113" s="2" t="s">
        <v>52</v>
      </c>
      <c r="D113" s="2" t="s">
        <v>20</v>
      </c>
      <c r="E113" s="2">
        <v>352</v>
      </c>
      <c r="F113" s="2" t="s">
        <v>17</v>
      </c>
      <c r="G113" s="2" t="s">
        <v>17</v>
      </c>
      <c r="H113" s="2" t="s">
        <v>14</v>
      </c>
      <c r="I113" s="2" t="s">
        <v>15</v>
      </c>
      <c r="J113" s="2" t="s">
        <v>33</v>
      </c>
      <c r="K113" s="2" t="s">
        <v>65</v>
      </c>
      <c r="L113" s="2" t="s">
        <v>16</v>
      </c>
      <c r="N113" s="2" t="s">
        <v>15</v>
      </c>
      <c r="O113" s="2">
        <v>372</v>
      </c>
      <c r="P113" s="2" t="s">
        <v>14</v>
      </c>
      <c r="Q113" s="2">
        <v>318</v>
      </c>
      <c r="R113" s="2" t="s">
        <v>16</v>
      </c>
      <c r="T113" s="2">
        <v>10</v>
      </c>
      <c r="W113" s="2">
        <v>3</v>
      </c>
      <c r="AA113" s="2">
        <f t="shared" si="3"/>
        <v>30</v>
      </c>
      <c r="AB113" s="2">
        <v>100</v>
      </c>
      <c r="AC113" s="1">
        <f t="shared" si="4"/>
        <v>100000</v>
      </c>
      <c r="AD113" s="1">
        <f t="shared" si="5"/>
        <v>38500</v>
      </c>
      <c r="AE113" s="2" t="s">
        <v>99</v>
      </c>
      <c r="AF113" s="9" t="s">
        <v>99</v>
      </c>
    </row>
    <row r="114" spans="1:32" x14ac:dyDescent="0.25">
      <c r="A114" s="2" t="s">
        <v>86</v>
      </c>
      <c r="B114" s="2">
        <v>2019</v>
      </c>
      <c r="C114" s="2" t="s">
        <v>49</v>
      </c>
      <c r="D114" s="2" t="s">
        <v>20</v>
      </c>
      <c r="E114" s="2">
        <v>355</v>
      </c>
      <c r="F114" s="2" t="s">
        <v>15</v>
      </c>
      <c r="G114" s="2" t="s">
        <v>15</v>
      </c>
      <c r="H114" s="2" t="s">
        <v>16</v>
      </c>
      <c r="I114" s="2" t="s">
        <v>15</v>
      </c>
      <c r="J114" s="2" t="s">
        <v>33</v>
      </c>
      <c r="K114" s="2" t="s">
        <v>65</v>
      </c>
      <c r="L114" s="2" t="s">
        <v>16</v>
      </c>
      <c r="N114" s="2" t="s">
        <v>17</v>
      </c>
      <c r="O114" s="2">
        <v>761</v>
      </c>
      <c r="P114" s="2" t="s">
        <v>16</v>
      </c>
      <c r="R114" s="2" t="s">
        <v>16</v>
      </c>
      <c r="T114" s="2">
        <v>10</v>
      </c>
      <c r="AA114" s="2">
        <f t="shared" si="3"/>
        <v>0</v>
      </c>
      <c r="AB114" s="2">
        <v>100</v>
      </c>
      <c r="AC114" s="1">
        <f t="shared" si="4"/>
        <v>100000</v>
      </c>
      <c r="AD114" s="1">
        <f t="shared" si="5"/>
        <v>38500</v>
      </c>
      <c r="AE114" s="2" t="s">
        <v>99</v>
      </c>
      <c r="AF114" s="9" t="s">
        <v>99</v>
      </c>
    </row>
    <row r="115" spans="1:32" x14ac:dyDescent="0.25">
      <c r="A115" s="2" t="s">
        <v>86</v>
      </c>
      <c r="B115" s="2">
        <v>2019</v>
      </c>
      <c r="C115" s="2" t="s">
        <v>48</v>
      </c>
      <c r="D115" s="2" t="s">
        <v>20</v>
      </c>
      <c r="E115" s="2">
        <v>369</v>
      </c>
      <c r="F115" s="2" t="s">
        <v>16</v>
      </c>
      <c r="G115" s="2" t="s">
        <v>17</v>
      </c>
      <c r="H115" s="2" t="s">
        <v>16</v>
      </c>
      <c r="I115" s="2" t="s">
        <v>16</v>
      </c>
      <c r="J115" s="2" t="s">
        <v>17</v>
      </c>
      <c r="K115" s="2" t="s">
        <v>65</v>
      </c>
      <c r="L115" s="2" t="s">
        <v>16</v>
      </c>
      <c r="N115" s="2" t="s">
        <v>15</v>
      </c>
      <c r="O115" s="2">
        <v>381</v>
      </c>
      <c r="P115" s="2" t="s">
        <v>14</v>
      </c>
      <c r="Q115" s="2">
        <v>833</v>
      </c>
      <c r="R115" s="2" t="s">
        <v>16</v>
      </c>
      <c r="T115" s="2">
        <v>10</v>
      </c>
      <c r="U115" s="2">
        <v>3</v>
      </c>
      <c r="AA115" s="2">
        <f t="shared" si="3"/>
        <v>30</v>
      </c>
      <c r="AB115" s="2">
        <v>100</v>
      </c>
      <c r="AC115" s="1">
        <f t="shared" si="4"/>
        <v>100000</v>
      </c>
      <c r="AD115" s="1">
        <f t="shared" si="5"/>
        <v>38500</v>
      </c>
      <c r="AE115" s="2" t="s">
        <v>99</v>
      </c>
      <c r="AF115" s="9" t="s">
        <v>99</v>
      </c>
    </row>
    <row r="116" spans="1:32" x14ac:dyDescent="0.25">
      <c r="A116" s="2" t="s">
        <v>86</v>
      </c>
      <c r="B116" s="2">
        <v>2019</v>
      </c>
      <c r="C116" s="2" t="s">
        <v>52</v>
      </c>
      <c r="D116" s="2" t="s">
        <v>20</v>
      </c>
      <c r="E116" s="2">
        <v>365</v>
      </c>
      <c r="F116" s="2" t="s">
        <v>15</v>
      </c>
      <c r="G116" s="2" t="s">
        <v>14</v>
      </c>
      <c r="H116" s="2" t="s">
        <v>15</v>
      </c>
      <c r="I116" s="2" t="s">
        <v>15</v>
      </c>
      <c r="J116" s="2" t="s">
        <v>33</v>
      </c>
      <c r="K116" s="2" t="s">
        <v>65</v>
      </c>
      <c r="L116" s="2" t="s">
        <v>16</v>
      </c>
      <c r="N116" s="2" t="s">
        <v>17</v>
      </c>
      <c r="O116" s="2">
        <v>761</v>
      </c>
      <c r="P116" s="2" t="s">
        <v>17</v>
      </c>
      <c r="Q116" s="2">
        <v>318</v>
      </c>
      <c r="R116" s="2" t="s">
        <v>16</v>
      </c>
      <c r="T116" s="2">
        <v>10</v>
      </c>
      <c r="W116" s="2">
        <v>4</v>
      </c>
      <c r="AA116" s="2">
        <f t="shared" si="3"/>
        <v>40</v>
      </c>
      <c r="AB116" s="2">
        <v>75</v>
      </c>
      <c r="AC116" s="1">
        <f t="shared" si="4"/>
        <v>75000</v>
      </c>
      <c r="AD116" s="1">
        <f t="shared" si="5"/>
        <v>28875</v>
      </c>
      <c r="AE116" s="2" t="s">
        <v>99</v>
      </c>
      <c r="AF116" s="9" t="s">
        <v>99</v>
      </c>
    </row>
    <row r="117" spans="1:32" x14ac:dyDescent="0.25">
      <c r="A117" s="2" t="s">
        <v>86</v>
      </c>
      <c r="B117" s="2">
        <v>2019</v>
      </c>
      <c r="C117" s="2" t="s">
        <v>47</v>
      </c>
      <c r="D117" s="2" t="s">
        <v>20</v>
      </c>
      <c r="E117" s="2">
        <v>368</v>
      </c>
      <c r="F117" s="2" t="s">
        <v>16</v>
      </c>
      <c r="G117" s="2" t="s">
        <v>17</v>
      </c>
      <c r="H117" s="2" t="s">
        <v>16</v>
      </c>
      <c r="I117" s="2" t="s">
        <v>14</v>
      </c>
      <c r="J117" s="2" t="s">
        <v>33</v>
      </c>
      <c r="K117" s="2" t="s">
        <v>64</v>
      </c>
      <c r="L117" s="2" t="s">
        <v>16</v>
      </c>
      <c r="N117" s="2" t="s">
        <v>15</v>
      </c>
      <c r="O117" s="2">
        <v>761</v>
      </c>
      <c r="P117" s="2" t="s">
        <v>17</v>
      </c>
      <c r="Q117" s="2">
        <v>316</v>
      </c>
      <c r="R117" s="2" t="s">
        <v>15</v>
      </c>
      <c r="S117" s="2" t="s">
        <v>70</v>
      </c>
      <c r="T117" s="2">
        <v>10</v>
      </c>
      <c r="W117" s="2">
        <v>6</v>
      </c>
      <c r="AA117" s="2">
        <f t="shared" si="3"/>
        <v>60</v>
      </c>
      <c r="AB117" s="2">
        <v>75</v>
      </c>
      <c r="AC117" s="1">
        <f t="shared" si="4"/>
        <v>75000</v>
      </c>
      <c r="AD117" s="1">
        <f t="shared" si="5"/>
        <v>28875</v>
      </c>
      <c r="AE117" s="2" t="s">
        <v>99</v>
      </c>
      <c r="AF117" s="9" t="s">
        <v>99</v>
      </c>
    </row>
    <row r="118" spans="1:32" x14ac:dyDescent="0.25">
      <c r="A118" s="2" t="s">
        <v>86</v>
      </c>
      <c r="B118" s="2">
        <v>2019</v>
      </c>
      <c r="C118" s="2" t="s">
        <v>49</v>
      </c>
      <c r="D118" s="2" t="s">
        <v>20</v>
      </c>
      <c r="E118" s="2">
        <v>350</v>
      </c>
      <c r="F118" s="2" t="s">
        <v>17</v>
      </c>
      <c r="G118" s="2" t="s">
        <v>15</v>
      </c>
      <c r="H118" s="2" t="s">
        <v>17</v>
      </c>
      <c r="I118" s="2" t="s">
        <v>14</v>
      </c>
      <c r="J118" s="2" t="s">
        <v>33</v>
      </c>
      <c r="K118" s="2" t="s">
        <v>65</v>
      </c>
      <c r="L118" s="2" t="s">
        <v>16</v>
      </c>
      <c r="N118" s="2" t="s">
        <v>15</v>
      </c>
      <c r="O118" s="2">
        <v>761</v>
      </c>
      <c r="P118" s="2" t="s">
        <v>15</v>
      </c>
      <c r="Q118" s="2">
        <v>531</v>
      </c>
      <c r="R118" s="2" t="s">
        <v>16</v>
      </c>
      <c r="T118" s="2">
        <v>10</v>
      </c>
      <c r="V118" s="2">
        <v>1</v>
      </c>
      <c r="AA118" s="2">
        <f t="shared" si="3"/>
        <v>10</v>
      </c>
      <c r="AB118" s="2">
        <v>50</v>
      </c>
      <c r="AC118" s="1">
        <f t="shared" si="4"/>
        <v>50000</v>
      </c>
      <c r="AD118" s="1">
        <f t="shared" si="5"/>
        <v>19250</v>
      </c>
      <c r="AE118" s="2" t="s">
        <v>99</v>
      </c>
      <c r="AF118" s="9" t="s">
        <v>99</v>
      </c>
    </row>
    <row r="119" spans="1:32" x14ac:dyDescent="0.25">
      <c r="A119" s="2" t="s">
        <v>86</v>
      </c>
      <c r="B119" s="2">
        <v>2019</v>
      </c>
      <c r="C119" s="2" t="s">
        <v>52</v>
      </c>
      <c r="D119" s="2" t="s">
        <v>20</v>
      </c>
      <c r="E119" s="2">
        <v>359</v>
      </c>
      <c r="F119" s="2" t="s">
        <v>15</v>
      </c>
      <c r="G119" s="2" t="s">
        <v>17</v>
      </c>
      <c r="H119" s="2" t="s">
        <v>15</v>
      </c>
      <c r="I119" s="2" t="s">
        <v>15</v>
      </c>
      <c r="J119" s="2" t="s">
        <v>33</v>
      </c>
      <c r="K119" s="2" t="s">
        <v>65</v>
      </c>
      <c r="L119" s="2" t="s">
        <v>16</v>
      </c>
      <c r="N119" s="2" t="s">
        <v>17</v>
      </c>
      <c r="O119" s="2">
        <v>761</v>
      </c>
      <c r="P119" s="2" t="s">
        <v>14</v>
      </c>
      <c r="Q119" s="2">
        <v>316</v>
      </c>
      <c r="R119" s="2" t="s">
        <v>16</v>
      </c>
      <c r="T119" s="2">
        <v>10</v>
      </c>
      <c r="W119" s="2">
        <v>4</v>
      </c>
      <c r="AA119" s="2">
        <f t="shared" si="3"/>
        <v>40</v>
      </c>
      <c r="AB119" s="2">
        <v>50</v>
      </c>
      <c r="AC119" s="1">
        <f t="shared" si="4"/>
        <v>50000</v>
      </c>
      <c r="AD119" s="1">
        <f t="shared" si="5"/>
        <v>19250</v>
      </c>
      <c r="AE119" s="2" t="s">
        <v>99</v>
      </c>
      <c r="AF119" s="9" t="s">
        <v>99</v>
      </c>
    </row>
    <row r="120" spans="1:32" x14ac:dyDescent="0.25">
      <c r="A120" s="2" t="s">
        <v>86</v>
      </c>
      <c r="B120" s="2">
        <v>2019</v>
      </c>
      <c r="C120" s="2" t="s">
        <v>52</v>
      </c>
      <c r="D120" s="2" t="s">
        <v>20</v>
      </c>
      <c r="E120" s="2">
        <v>360</v>
      </c>
      <c r="F120" s="2" t="s">
        <v>15</v>
      </c>
      <c r="G120" s="2" t="s">
        <v>17</v>
      </c>
      <c r="H120" s="2" t="s">
        <v>15</v>
      </c>
      <c r="I120" s="2" t="s">
        <v>14</v>
      </c>
      <c r="J120" s="2" t="s">
        <v>17</v>
      </c>
      <c r="K120" s="2" t="s">
        <v>65</v>
      </c>
      <c r="L120" s="2" t="s">
        <v>16</v>
      </c>
      <c r="N120" s="2" t="s">
        <v>17</v>
      </c>
      <c r="O120" s="2">
        <v>761</v>
      </c>
      <c r="P120" s="2" t="s">
        <v>17</v>
      </c>
      <c r="Q120" s="2">
        <v>318</v>
      </c>
      <c r="R120" s="2" t="s">
        <v>16</v>
      </c>
      <c r="T120" s="2">
        <v>10</v>
      </c>
      <c r="U120" s="2">
        <v>1</v>
      </c>
      <c r="V120" s="2">
        <v>1</v>
      </c>
      <c r="W120" s="2">
        <v>4</v>
      </c>
      <c r="AA120" s="2">
        <f t="shared" si="3"/>
        <v>60</v>
      </c>
      <c r="AB120" s="2">
        <v>50</v>
      </c>
      <c r="AC120" s="1">
        <f t="shared" si="4"/>
        <v>50000</v>
      </c>
      <c r="AD120" s="1">
        <f t="shared" si="5"/>
        <v>19250</v>
      </c>
      <c r="AE120" s="2" t="s">
        <v>99</v>
      </c>
      <c r="AF120" s="9" t="s">
        <v>99</v>
      </c>
    </row>
    <row r="121" spans="1:32" x14ac:dyDescent="0.25">
      <c r="A121" s="2" t="s">
        <v>86</v>
      </c>
      <c r="B121" s="2">
        <v>2019</v>
      </c>
      <c r="C121" s="2" t="s">
        <v>48</v>
      </c>
      <c r="D121" s="2" t="s">
        <v>20</v>
      </c>
      <c r="E121" s="2">
        <v>362</v>
      </c>
      <c r="F121" s="2" t="s">
        <v>15</v>
      </c>
      <c r="G121" s="2" t="s">
        <v>14</v>
      </c>
      <c r="H121" s="2" t="s">
        <v>16</v>
      </c>
      <c r="I121" s="2" t="s">
        <v>15</v>
      </c>
      <c r="J121" s="2" t="s">
        <v>33</v>
      </c>
      <c r="K121" s="2" t="s">
        <v>65</v>
      </c>
      <c r="L121" s="2" t="s">
        <v>16</v>
      </c>
      <c r="N121" s="2" t="s">
        <v>14</v>
      </c>
      <c r="O121" s="2">
        <v>761</v>
      </c>
      <c r="P121" s="2" t="s">
        <v>14</v>
      </c>
      <c r="Q121" s="2">
        <v>316</v>
      </c>
      <c r="R121" s="2" t="s">
        <v>14</v>
      </c>
      <c r="S121" s="2" t="s">
        <v>70</v>
      </c>
      <c r="T121" s="2">
        <v>10</v>
      </c>
      <c r="W121" s="2">
        <v>2</v>
      </c>
      <c r="AA121" s="2">
        <f t="shared" si="3"/>
        <v>20</v>
      </c>
      <c r="AB121" s="2">
        <v>50</v>
      </c>
      <c r="AC121" s="1">
        <f t="shared" si="4"/>
        <v>50000</v>
      </c>
      <c r="AD121" s="1">
        <f t="shared" si="5"/>
        <v>19250</v>
      </c>
      <c r="AE121" s="2" t="s">
        <v>99</v>
      </c>
      <c r="AF121" s="9" t="s">
        <v>99</v>
      </c>
    </row>
    <row r="122" spans="1:32" x14ac:dyDescent="0.25">
      <c r="A122" s="2" t="s">
        <v>86</v>
      </c>
      <c r="B122" s="2">
        <v>2019</v>
      </c>
      <c r="C122" s="2" t="s">
        <v>52</v>
      </c>
      <c r="D122" s="2" t="s">
        <v>20</v>
      </c>
      <c r="E122" s="2">
        <v>364</v>
      </c>
      <c r="F122" s="2" t="s">
        <v>15</v>
      </c>
      <c r="G122" s="2" t="s">
        <v>17</v>
      </c>
      <c r="H122" s="2" t="s">
        <v>15</v>
      </c>
      <c r="I122" s="2" t="s">
        <v>14</v>
      </c>
      <c r="J122" s="2" t="s">
        <v>33</v>
      </c>
      <c r="K122" s="2" t="s">
        <v>65</v>
      </c>
      <c r="L122" s="2" t="s">
        <v>14</v>
      </c>
      <c r="M122" s="2" t="s">
        <v>63</v>
      </c>
      <c r="N122" s="2" t="s">
        <v>17</v>
      </c>
      <c r="O122" s="2">
        <v>761</v>
      </c>
      <c r="P122" s="2" t="s">
        <v>17</v>
      </c>
      <c r="Q122" s="2">
        <v>316</v>
      </c>
      <c r="R122" s="2" t="s">
        <v>16</v>
      </c>
      <c r="T122" s="2">
        <v>10</v>
      </c>
      <c r="U122" s="2">
        <v>2</v>
      </c>
      <c r="W122" s="2">
        <v>2</v>
      </c>
      <c r="AA122" s="2">
        <f t="shared" si="3"/>
        <v>40</v>
      </c>
      <c r="AB122" s="2">
        <v>50</v>
      </c>
      <c r="AC122" s="1">
        <f t="shared" si="4"/>
        <v>50000</v>
      </c>
      <c r="AD122" s="1">
        <f t="shared" si="5"/>
        <v>19250</v>
      </c>
      <c r="AE122" s="2" t="s">
        <v>99</v>
      </c>
      <c r="AF122" s="9" t="s">
        <v>99</v>
      </c>
    </row>
    <row r="123" spans="1:32" x14ac:dyDescent="0.25">
      <c r="A123" s="2" t="s">
        <v>86</v>
      </c>
      <c r="B123" s="2">
        <v>2019</v>
      </c>
      <c r="C123" s="2" t="s">
        <v>50</v>
      </c>
      <c r="D123" s="2" t="s">
        <v>20</v>
      </c>
      <c r="E123" s="2">
        <v>353</v>
      </c>
      <c r="F123" s="2" t="s">
        <v>15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65</v>
      </c>
      <c r="L123" s="2" t="s">
        <v>15</v>
      </c>
      <c r="M123" s="2" t="s">
        <v>63</v>
      </c>
      <c r="N123" s="2" t="s">
        <v>15</v>
      </c>
      <c r="O123" s="2">
        <v>951</v>
      </c>
      <c r="P123" s="2" t="s">
        <v>17</v>
      </c>
      <c r="Q123" s="2">
        <v>316</v>
      </c>
      <c r="R123" s="2" t="s">
        <v>15</v>
      </c>
      <c r="S123" s="2" t="s">
        <v>70</v>
      </c>
      <c r="T123" s="2">
        <v>10</v>
      </c>
      <c r="W123" s="2">
        <v>5</v>
      </c>
      <c r="Y123" s="1">
        <v>1</v>
      </c>
      <c r="AA123" s="2">
        <f t="shared" si="3"/>
        <v>60</v>
      </c>
      <c r="AB123" s="2">
        <v>25</v>
      </c>
      <c r="AC123" s="1">
        <f t="shared" si="4"/>
        <v>25000</v>
      </c>
      <c r="AD123" s="1">
        <f t="shared" si="5"/>
        <v>9625</v>
      </c>
      <c r="AE123" s="2" t="s">
        <v>99</v>
      </c>
      <c r="AF123" s="9" t="s">
        <v>99</v>
      </c>
    </row>
    <row r="124" spans="1:32" x14ac:dyDescent="0.25">
      <c r="A124" s="2" t="s">
        <v>91</v>
      </c>
      <c r="B124" s="2">
        <v>2019</v>
      </c>
      <c r="C124" s="2" t="s">
        <v>38</v>
      </c>
      <c r="D124" s="2" t="s">
        <v>20</v>
      </c>
      <c r="E124" s="2">
        <v>338</v>
      </c>
      <c r="F124" s="2" t="s">
        <v>15</v>
      </c>
      <c r="G124" s="2" t="s">
        <v>17</v>
      </c>
      <c r="H124" s="2" t="s">
        <v>16</v>
      </c>
      <c r="I124" s="2" t="s">
        <v>17</v>
      </c>
      <c r="J124" s="2" t="s">
        <v>17</v>
      </c>
      <c r="K124" s="2" t="s">
        <v>65</v>
      </c>
      <c r="L124" s="2" t="s">
        <v>16</v>
      </c>
      <c r="N124" s="2" t="s">
        <v>15</v>
      </c>
      <c r="O124" s="2">
        <v>316</v>
      </c>
      <c r="P124" s="2" t="s">
        <v>15</v>
      </c>
      <c r="Q124" s="2">
        <v>832</v>
      </c>
      <c r="R124" s="2" t="s">
        <v>15</v>
      </c>
      <c r="S124" s="2" t="s">
        <v>70</v>
      </c>
      <c r="T124" s="2">
        <v>10</v>
      </c>
      <c r="U124" s="2">
        <v>1</v>
      </c>
      <c r="AA124" s="2">
        <f t="shared" si="3"/>
        <v>10</v>
      </c>
      <c r="AB124" s="4"/>
    </row>
    <row r="125" spans="1:32" x14ac:dyDescent="0.25">
      <c r="A125" s="2" t="s">
        <v>90</v>
      </c>
      <c r="B125" s="2">
        <v>2019</v>
      </c>
      <c r="C125" s="2" t="s">
        <v>27</v>
      </c>
      <c r="D125" s="2" t="s">
        <v>20</v>
      </c>
      <c r="E125" s="2">
        <v>836</v>
      </c>
      <c r="F125" s="2" t="s">
        <v>14</v>
      </c>
      <c r="G125" s="2" t="s">
        <v>14</v>
      </c>
      <c r="H125" s="2" t="s">
        <v>16</v>
      </c>
      <c r="I125" s="2" t="s">
        <v>33</v>
      </c>
      <c r="J125" s="2" t="s">
        <v>14</v>
      </c>
      <c r="K125" s="2" t="s">
        <v>65</v>
      </c>
      <c r="L125" s="2" t="s">
        <v>16</v>
      </c>
      <c r="N125" s="2" t="s">
        <v>16</v>
      </c>
      <c r="P125" s="2" t="s">
        <v>16</v>
      </c>
      <c r="R125" s="2" t="s">
        <v>16</v>
      </c>
      <c r="T125" s="2">
        <v>10</v>
      </c>
      <c r="U125" s="2">
        <v>2</v>
      </c>
      <c r="AA125" s="2">
        <f t="shared" si="3"/>
        <v>20</v>
      </c>
    </row>
    <row r="126" spans="1:32" x14ac:dyDescent="0.25">
      <c r="A126" s="2" t="s">
        <v>90</v>
      </c>
      <c r="B126" s="2">
        <v>2019</v>
      </c>
      <c r="C126" s="2" t="s">
        <v>27</v>
      </c>
      <c r="D126" s="2" t="s">
        <v>20</v>
      </c>
      <c r="E126" s="2">
        <v>837</v>
      </c>
      <c r="F126" s="2" t="s">
        <v>14</v>
      </c>
      <c r="G126" s="2" t="s">
        <v>14</v>
      </c>
      <c r="H126" s="2" t="s">
        <v>16</v>
      </c>
      <c r="I126" s="2" t="s">
        <v>17</v>
      </c>
      <c r="J126" s="2" t="s">
        <v>17</v>
      </c>
      <c r="K126" s="2" t="s">
        <v>65</v>
      </c>
      <c r="L126" s="2" t="s">
        <v>16</v>
      </c>
      <c r="N126" s="2" t="s">
        <v>14</v>
      </c>
      <c r="O126" s="2" t="s">
        <v>65</v>
      </c>
      <c r="P126" s="2" t="s">
        <v>16</v>
      </c>
      <c r="R126" s="2" t="s">
        <v>16</v>
      </c>
      <c r="T126" s="2">
        <v>10</v>
      </c>
      <c r="AA126" s="2">
        <f t="shared" si="3"/>
        <v>0</v>
      </c>
    </row>
    <row r="127" spans="1:32" x14ac:dyDescent="0.25">
      <c r="A127" s="2" t="s">
        <v>90</v>
      </c>
      <c r="B127" s="2">
        <v>2019</v>
      </c>
      <c r="C127" s="2" t="s">
        <v>27</v>
      </c>
      <c r="D127" s="2" t="s">
        <v>20</v>
      </c>
      <c r="E127" s="2">
        <v>838</v>
      </c>
      <c r="F127" s="2" t="s">
        <v>14</v>
      </c>
      <c r="G127" s="2" t="s">
        <v>14</v>
      </c>
      <c r="H127" s="2" t="s">
        <v>14</v>
      </c>
      <c r="I127" s="2" t="s">
        <v>33</v>
      </c>
      <c r="J127" s="2" t="s">
        <v>14</v>
      </c>
      <c r="K127" s="2" t="s">
        <v>65</v>
      </c>
      <c r="L127" s="2" t="s">
        <v>16</v>
      </c>
      <c r="N127" s="2" t="s">
        <v>14</v>
      </c>
      <c r="O127" s="2">
        <v>761</v>
      </c>
      <c r="P127" s="2" t="s">
        <v>16</v>
      </c>
      <c r="R127" s="2" t="s">
        <v>16</v>
      </c>
      <c r="T127" s="2">
        <v>10</v>
      </c>
      <c r="AA127" s="2">
        <f t="shared" si="3"/>
        <v>0</v>
      </c>
    </row>
    <row r="128" spans="1:32" x14ac:dyDescent="0.25">
      <c r="A128" s="2" t="s">
        <v>90</v>
      </c>
      <c r="B128" s="2">
        <v>2019</v>
      </c>
      <c r="C128" s="2" t="s">
        <v>28</v>
      </c>
      <c r="D128" s="2" t="s">
        <v>20</v>
      </c>
      <c r="E128" s="2">
        <v>839</v>
      </c>
      <c r="F128" s="2" t="s">
        <v>14</v>
      </c>
      <c r="G128" s="2" t="s">
        <v>17</v>
      </c>
      <c r="H128" s="2" t="s">
        <v>16</v>
      </c>
      <c r="I128" s="2" t="s">
        <v>14</v>
      </c>
      <c r="J128" s="2" t="s">
        <v>14</v>
      </c>
      <c r="K128" s="2" t="s">
        <v>65</v>
      </c>
      <c r="L128" s="2" t="s">
        <v>16</v>
      </c>
      <c r="N128" s="2" t="s">
        <v>14</v>
      </c>
      <c r="O128" s="2" t="s">
        <v>35</v>
      </c>
      <c r="P128" s="2" t="s">
        <v>16</v>
      </c>
      <c r="T128" s="2">
        <v>10</v>
      </c>
      <c r="W128" s="2" t="s">
        <v>34</v>
      </c>
      <c r="AA128" s="2">
        <f t="shared" si="3"/>
        <v>0</v>
      </c>
    </row>
    <row r="129" spans="1:27" x14ac:dyDescent="0.25">
      <c r="A129" s="2" t="s">
        <v>90</v>
      </c>
      <c r="B129" s="2">
        <v>2019</v>
      </c>
      <c r="C129" s="2" t="s">
        <v>28</v>
      </c>
      <c r="D129" s="2" t="s">
        <v>20</v>
      </c>
      <c r="E129" s="2">
        <v>840</v>
      </c>
      <c r="F129" s="2" t="s">
        <v>15</v>
      </c>
      <c r="G129" s="2" t="s">
        <v>17</v>
      </c>
      <c r="H129" s="2" t="s">
        <v>16</v>
      </c>
      <c r="I129" s="2" t="s">
        <v>14</v>
      </c>
      <c r="J129" s="2" t="s">
        <v>15</v>
      </c>
      <c r="K129" s="2" t="s">
        <v>65</v>
      </c>
      <c r="L129" s="2" t="s">
        <v>16</v>
      </c>
      <c r="N129" s="2" t="s">
        <v>16</v>
      </c>
      <c r="P129" s="2" t="s">
        <v>16</v>
      </c>
      <c r="T129" s="2">
        <v>10</v>
      </c>
      <c r="U129" s="2">
        <v>1</v>
      </c>
      <c r="AA129" s="2">
        <f t="shared" si="3"/>
        <v>10</v>
      </c>
    </row>
    <row r="130" spans="1:27" x14ac:dyDescent="0.25">
      <c r="A130" s="2" t="s">
        <v>90</v>
      </c>
      <c r="B130" s="2">
        <v>2019</v>
      </c>
      <c r="C130" s="2" t="s">
        <v>28</v>
      </c>
      <c r="D130" s="2" t="s">
        <v>20</v>
      </c>
      <c r="E130" s="2">
        <v>841</v>
      </c>
      <c r="F130" s="2" t="s">
        <v>16</v>
      </c>
      <c r="G130" s="2" t="s">
        <v>14</v>
      </c>
      <c r="H130" s="2" t="s">
        <v>17</v>
      </c>
      <c r="I130" s="2" t="s">
        <v>17</v>
      </c>
      <c r="J130" s="2" t="s">
        <v>14</v>
      </c>
      <c r="K130" s="2" t="s">
        <v>65</v>
      </c>
      <c r="L130" s="2" t="s">
        <v>16</v>
      </c>
      <c r="N130" s="2" t="s">
        <v>16</v>
      </c>
      <c r="P130" s="2" t="s">
        <v>16</v>
      </c>
      <c r="R130" s="2" t="s">
        <v>16</v>
      </c>
      <c r="T130" s="2">
        <v>10</v>
      </c>
      <c r="U130" s="2">
        <v>1</v>
      </c>
      <c r="W130" s="2">
        <v>2</v>
      </c>
      <c r="AA130" s="2">
        <f t="shared" ref="AA130:AA193" si="6">SUM(U130:Z130) * 10</f>
        <v>30</v>
      </c>
    </row>
    <row r="131" spans="1:27" x14ac:dyDescent="0.25">
      <c r="A131" s="2" t="s">
        <v>90</v>
      </c>
      <c r="B131" s="2">
        <v>2019</v>
      </c>
      <c r="C131" s="2" t="s">
        <v>28</v>
      </c>
      <c r="D131" s="2" t="s">
        <v>20</v>
      </c>
      <c r="E131" s="2">
        <v>842</v>
      </c>
      <c r="F131" s="2" t="s">
        <v>14</v>
      </c>
      <c r="G131" s="2" t="s">
        <v>14</v>
      </c>
      <c r="H131" s="2" t="s">
        <v>15</v>
      </c>
      <c r="I131" s="2" t="s">
        <v>14</v>
      </c>
      <c r="J131" s="2" t="s">
        <v>33</v>
      </c>
      <c r="K131" s="2" t="s">
        <v>65</v>
      </c>
      <c r="L131" s="2" t="s">
        <v>16</v>
      </c>
      <c r="N131" s="2" t="s">
        <v>16</v>
      </c>
      <c r="P131" s="2" t="s">
        <v>16</v>
      </c>
      <c r="R131" s="2" t="s">
        <v>16</v>
      </c>
      <c r="T131" s="2">
        <v>10</v>
      </c>
      <c r="AA131" s="2">
        <f t="shared" si="6"/>
        <v>0</v>
      </c>
    </row>
    <row r="132" spans="1:27" x14ac:dyDescent="0.25">
      <c r="A132" s="2" t="s">
        <v>90</v>
      </c>
      <c r="B132" s="2">
        <v>2019</v>
      </c>
      <c r="C132" s="2" t="s">
        <v>28</v>
      </c>
      <c r="D132" s="2" t="s">
        <v>20</v>
      </c>
      <c r="E132" s="2">
        <v>843</v>
      </c>
      <c r="F132" s="2" t="s">
        <v>15</v>
      </c>
      <c r="G132" s="2" t="s">
        <v>17</v>
      </c>
      <c r="H132" s="2" t="s">
        <v>15</v>
      </c>
      <c r="I132" s="2" t="s">
        <v>14</v>
      </c>
      <c r="J132" s="2" t="s">
        <v>33</v>
      </c>
      <c r="K132" s="2" t="s">
        <v>65</v>
      </c>
      <c r="L132" s="2" t="s">
        <v>16</v>
      </c>
      <c r="N132" s="2" t="s">
        <v>15</v>
      </c>
      <c r="O132" s="2" t="s">
        <v>65</v>
      </c>
      <c r="P132" s="2" t="s">
        <v>16</v>
      </c>
      <c r="R132" s="2" t="s">
        <v>16</v>
      </c>
      <c r="T132" s="2">
        <v>10</v>
      </c>
      <c r="AA132" s="2">
        <f t="shared" si="6"/>
        <v>0</v>
      </c>
    </row>
    <row r="133" spans="1:27" x14ac:dyDescent="0.25">
      <c r="A133" s="2" t="s">
        <v>90</v>
      </c>
      <c r="B133" s="2">
        <v>2019</v>
      </c>
      <c r="C133" s="2" t="s">
        <v>22</v>
      </c>
      <c r="D133" s="2" t="s">
        <v>20</v>
      </c>
      <c r="E133" s="2">
        <v>844</v>
      </c>
      <c r="F133" s="2" t="s">
        <v>14</v>
      </c>
      <c r="G133" s="2" t="s">
        <v>17</v>
      </c>
      <c r="H133" s="2" t="s">
        <v>15</v>
      </c>
      <c r="I133" s="2" t="s">
        <v>17</v>
      </c>
      <c r="J133" s="2" t="s">
        <v>33</v>
      </c>
      <c r="K133" s="2" t="s">
        <v>65</v>
      </c>
      <c r="L133" s="2" t="s">
        <v>16</v>
      </c>
      <c r="N133" s="2" t="s">
        <v>15</v>
      </c>
      <c r="O133" s="2" t="s">
        <v>64</v>
      </c>
      <c r="P133" s="2" t="s">
        <v>16</v>
      </c>
      <c r="R133" s="2" t="s">
        <v>16</v>
      </c>
      <c r="T133" s="2">
        <v>10</v>
      </c>
      <c r="AA133" s="2">
        <f t="shared" si="6"/>
        <v>0</v>
      </c>
    </row>
    <row r="134" spans="1:27" x14ac:dyDescent="0.25">
      <c r="A134" s="2" t="s">
        <v>90</v>
      </c>
      <c r="B134" s="2">
        <v>2019</v>
      </c>
      <c r="C134" s="2" t="s">
        <v>23</v>
      </c>
      <c r="D134" s="2" t="s">
        <v>20</v>
      </c>
      <c r="E134" s="2">
        <v>845</v>
      </c>
      <c r="F134" s="2" t="s">
        <v>17</v>
      </c>
      <c r="G134" s="2" t="s">
        <v>14</v>
      </c>
      <c r="H134" s="2" t="s">
        <v>17</v>
      </c>
      <c r="I134" s="2" t="s">
        <v>14</v>
      </c>
      <c r="J134" s="2" t="s">
        <v>33</v>
      </c>
      <c r="K134" s="2" t="s">
        <v>65</v>
      </c>
      <c r="L134" s="2" t="s">
        <v>16</v>
      </c>
      <c r="N134" s="2" t="s">
        <v>15</v>
      </c>
      <c r="O134" s="2">
        <v>866</v>
      </c>
      <c r="P134" s="2" t="s">
        <v>16</v>
      </c>
      <c r="R134" s="2" t="s">
        <v>14</v>
      </c>
      <c r="S134" s="2" t="s">
        <v>85</v>
      </c>
      <c r="T134" s="2">
        <v>10</v>
      </c>
      <c r="AA134" s="2">
        <f t="shared" si="6"/>
        <v>0</v>
      </c>
    </row>
    <row r="135" spans="1:27" x14ac:dyDescent="0.25">
      <c r="A135" s="2" t="s">
        <v>90</v>
      </c>
      <c r="B135" s="2">
        <v>2019</v>
      </c>
      <c r="C135" s="2" t="s">
        <v>19</v>
      </c>
      <c r="D135" s="2" t="s">
        <v>20</v>
      </c>
      <c r="E135" s="2">
        <v>846</v>
      </c>
      <c r="F135" s="2" t="s">
        <v>17</v>
      </c>
      <c r="G135" s="2" t="s">
        <v>14</v>
      </c>
      <c r="H135" s="2" t="s">
        <v>16</v>
      </c>
      <c r="I135" s="2" t="s">
        <v>17</v>
      </c>
      <c r="J135" s="2" t="s">
        <v>17</v>
      </c>
      <c r="K135" s="2" t="s">
        <v>65</v>
      </c>
      <c r="L135" s="2" t="s">
        <v>16</v>
      </c>
      <c r="N135" s="2" t="s">
        <v>15</v>
      </c>
      <c r="O135" s="2">
        <v>761</v>
      </c>
      <c r="P135" s="2" t="s">
        <v>15</v>
      </c>
      <c r="Q135" s="2">
        <v>318</v>
      </c>
      <c r="R135" s="2" t="s">
        <v>16</v>
      </c>
      <c r="T135" s="2">
        <v>10</v>
      </c>
      <c r="W135" s="2">
        <v>1</v>
      </c>
      <c r="AA135" s="2">
        <f t="shared" si="6"/>
        <v>10</v>
      </c>
    </row>
    <row r="136" spans="1:27" x14ac:dyDescent="0.25">
      <c r="A136" s="2" t="s">
        <v>90</v>
      </c>
      <c r="B136" s="2">
        <v>2019</v>
      </c>
      <c r="C136" s="2" t="s">
        <v>19</v>
      </c>
      <c r="D136" s="2" t="s">
        <v>20</v>
      </c>
      <c r="E136" s="2">
        <v>847</v>
      </c>
      <c r="F136" s="2" t="s">
        <v>17</v>
      </c>
      <c r="G136" s="2" t="s">
        <v>17</v>
      </c>
      <c r="H136" s="2" t="s">
        <v>15</v>
      </c>
      <c r="I136" s="2" t="s">
        <v>17</v>
      </c>
      <c r="J136" s="2" t="s">
        <v>17</v>
      </c>
      <c r="K136" s="2" t="s">
        <v>65</v>
      </c>
      <c r="L136" s="2" t="s">
        <v>16</v>
      </c>
      <c r="N136" s="2" t="s">
        <v>17</v>
      </c>
      <c r="O136" s="2">
        <v>761</v>
      </c>
      <c r="P136" s="2" t="s">
        <v>16</v>
      </c>
      <c r="R136" s="2" t="s">
        <v>14</v>
      </c>
      <c r="S136" s="2" t="s">
        <v>85</v>
      </c>
      <c r="T136" s="2">
        <v>10</v>
      </c>
      <c r="AA136" s="2">
        <f t="shared" si="6"/>
        <v>0</v>
      </c>
    </row>
    <row r="137" spans="1:27" x14ac:dyDescent="0.25">
      <c r="A137" s="2" t="s">
        <v>90</v>
      </c>
      <c r="B137" s="2">
        <v>2019</v>
      </c>
      <c r="C137" s="2" t="s">
        <v>19</v>
      </c>
      <c r="D137" s="2" t="s">
        <v>20</v>
      </c>
      <c r="E137" s="2">
        <v>848</v>
      </c>
      <c r="F137" s="2" t="s">
        <v>17</v>
      </c>
      <c r="G137" s="2" t="s">
        <v>15</v>
      </c>
      <c r="H137" s="2" t="s">
        <v>16</v>
      </c>
      <c r="I137" s="2" t="s">
        <v>5</v>
      </c>
      <c r="J137" s="2" t="s">
        <v>14</v>
      </c>
      <c r="K137" s="2" t="s">
        <v>65</v>
      </c>
      <c r="L137" s="2" t="s">
        <v>16</v>
      </c>
      <c r="N137" s="2" t="s">
        <v>15</v>
      </c>
      <c r="O137" s="2">
        <v>740</v>
      </c>
      <c r="P137" s="2" t="s">
        <v>16</v>
      </c>
      <c r="R137" s="2" t="s">
        <v>16</v>
      </c>
      <c r="T137" s="2">
        <v>10</v>
      </c>
      <c r="AA137" s="2">
        <f t="shared" si="6"/>
        <v>0</v>
      </c>
    </row>
    <row r="138" spans="1:27" x14ac:dyDescent="0.25">
      <c r="A138" s="2" t="s">
        <v>90</v>
      </c>
      <c r="B138" s="2">
        <v>2019</v>
      </c>
      <c r="C138" s="2" t="s">
        <v>19</v>
      </c>
      <c r="D138" s="2" t="s">
        <v>20</v>
      </c>
      <c r="E138" s="2">
        <v>849</v>
      </c>
      <c r="F138" s="2" t="s">
        <v>15</v>
      </c>
      <c r="G138" s="2" t="s">
        <v>17</v>
      </c>
      <c r="H138" s="2" t="s">
        <v>16</v>
      </c>
      <c r="I138" s="2" t="s">
        <v>17</v>
      </c>
      <c r="J138" s="2" t="s">
        <v>17</v>
      </c>
      <c r="K138" s="2" t="s">
        <v>65</v>
      </c>
      <c r="L138" s="2" t="s">
        <v>16</v>
      </c>
      <c r="N138" s="2" t="s">
        <v>14</v>
      </c>
      <c r="O138" s="2">
        <v>761</v>
      </c>
      <c r="P138" s="2" t="s">
        <v>15</v>
      </c>
      <c r="Q138" s="2">
        <v>318</v>
      </c>
      <c r="R138" s="2" t="s">
        <v>17</v>
      </c>
      <c r="S138" s="2" t="s">
        <v>18</v>
      </c>
      <c r="T138" s="2">
        <v>10</v>
      </c>
      <c r="W138" s="2">
        <v>1</v>
      </c>
      <c r="AA138" s="2">
        <f t="shared" si="6"/>
        <v>10</v>
      </c>
    </row>
    <row r="139" spans="1:27" x14ac:dyDescent="0.25">
      <c r="A139" s="2" t="s">
        <v>90</v>
      </c>
      <c r="B139" s="2">
        <v>2019</v>
      </c>
      <c r="C139" s="2" t="s">
        <v>19</v>
      </c>
      <c r="D139" s="2" t="s">
        <v>20</v>
      </c>
      <c r="E139" s="2">
        <v>850</v>
      </c>
      <c r="F139" s="2" t="s">
        <v>16</v>
      </c>
      <c r="G139" s="2" t="s">
        <v>14</v>
      </c>
      <c r="H139" s="2" t="s">
        <v>15</v>
      </c>
      <c r="I139" s="2" t="s">
        <v>5</v>
      </c>
      <c r="J139" s="2" t="s">
        <v>17</v>
      </c>
      <c r="K139" s="2" t="s">
        <v>65</v>
      </c>
      <c r="L139" s="2" t="s">
        <v>16</v>
      </c>
      <c r="N139" s="2" t="s">
        <v>15</v>
      </c>
      <c r="O139" s="2">
        <v>370</v>
      </c>
      <c r="P139" s="2" t="s">
        <v>15</v>
      </c>
      <c r="Q139" s="2">
        <v>833</v>
      </c>
      <c r="R139" s="2" t="s">
        <v>15</v>
      </c>
      <c r="S139" s="2" t="s">
        <v>18</v>
      </c>
      <c r="T139" s="2">
        <v>10</v>
      </c>
      <c r="U139" s="2">
        <v>1</v>
      </c>
      <c r="AA139" s="2">
        <f t="shared" si="6"/>
        <v>10</v>
      </c>
    </row>
    <row r="140" spans="1:27" x14ac:dyDescent="0.25">
      <c r="A140" s="2" t="s">
        <v>90</v>
      </c>
      <c r="B140" s="2">
        <v>2019</v>
      </c>
      <c r="C140" s="2" t="s">
        <v>19</v>
      </c>
      <c r="D140" s="2" t="s">
        <v>20</v>
      </c>
      <c r="E140" s="2">
        <v>851</v>
      </c>
      <c r="F140" s="2" t="s">
        <v>15</v>
      </c>
      <c r="G140" s="2" t="s">
        <v>17</v>
      </c>
      <c r="H140" s="2" t="s">
        <v>15</v>
      </c>
      <c r="I140" s="2" t="s">
        <v>14</v>
      </c>
      <c r="J140" s="2" t="s">
        <v>17</v>
      </c>
      <c r="K140" s="2" t="s">
        <v>65</v>
      </c>
      <c r="L140" s="2" t="s">
        <v>16</v>
      </c>
      <c r="N140" s="2" t="s">
        <v>14</v>
      </c>
      <c r="O140" s="2">
        <v>370</v>
      </c>
      <c r="P140" s="2" t="s">
        <v>14</v>
      </c>
      <c r="Q140" s="2">
        <v>318</v>
      </c>
      <c r="R140" s="2" t="s">
        <v>15</v>
      </c>
      <c r="S140" s="2" t="s">
        <v>18</v>
      </c>
      <c r="T140" s="2">
        <v>10</v>
      </c>
      <c r="W140" s="2">
        <v>2</v>
      </c>
      <c r="AA140" s="2">
        <f t="shared" si="6"/>
        <v>20</v>
      </c>
    </row>
    <row r="141" spans="1:27" x14ac:dyDescent="0.25">
      <c r="A141" s="2" t="s">
        <v>90</v>
      </c>
      <c r="B141" s="2">
        <v>2019</v>
      </c>
      <c r="C141" s="2" t="s">
        <v>23</v>
      </c>
      <c r="D141" s="2" t="s">
        <v>20</v>
      </c>
      <c r="E141" s="2">
        <v>852</v>
      </c>
      <c r="F141" s="2" t="s">
        <v>15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65</v>
      </c>
      <c r="L141" s="2" t="s">
        <v>16</v>
      </c>
      <c r="N141" s="2" t="s">
        <v>15</v>
      </c>
      <c r="O141" s="2">
        <v>318</v>
      </c>
      <c r="P141" s="2" t="s">
        <v>16</v>
      </c>
      <c r="R141" s="2" t="s">
        <v>14</v>
      </c>
      <c r="S141" s="2" t="s">
        <v>85</v>
      </c>
      <c r="T141" s="2">
        <v>10</v>
      </c>
      <c r="AA141" s="2">
        <f t="shared" si="6"/>
        <v>0</v>
      </c>
    </row>
    <row r="142" spans="1:27" x14ac:dyDescent="0.25">
      <c r="A142" s="2" t="s">
        <v>90</v>
      </c>
      <c r="B142" s="2">
        <v>2019</v>
      </c>
      <c r="C142" s="2" t="s">
        <v>23</v>
      </c>
      <c r="D142" s="2" t="s">
        <v>20</v>
      </c>
      <c r="E142" s="2">
        <v>853</v>
      </c>
      <c r="F142" s="2" t="s">
        <v>14</v>
      </c>
      <c r="G142" s="2" t="s">
        <v>14</v>
      </c>
      <c r="H142" s="2" t="s">
        <v>14</v>
      </c>
      <c r="I142" s="2" t="s">
        <v>17</v>
      </c>
      <c r="J142" s="2" t="s">
        <v>17</v>
      </c>
      <c r="K142" s="2" t="s">
        <v>65</v>
      </c>
      <c r="L142" s="2" t="s">
        <v>16</v>
      </c>
      <c r="N142" s="2" t="s">
        <v>14</v>
      </c>
      <c r="O142" s="2" t="s">
        <v>65</v>
      </c>
      <c r="P142" s="2" t="s">
        <v>16</v>
      </c>
      <c r="R142" s="2" t="s">
        <v>14</v>
      </c>
      <c r="S142" s="2" t="s">
        <v>85</v>
      </c>
      <c r="T142" s="2">
        <v>10</v>
      </c>
      <c r="AA142" s="2">
        <f t="shared" si="6"/>
        <v>0</v>
      </c>
    </row>
    <row r="143" spans="1:27" x14ac:dyDescent="0.25">
      <c r="A143" s="2" t="s">
        <v>90</v>
      </c>
      <c r="B143" s="2">
        <v>2019</v>
      </c>
      <c r="C143" s="2" t="s">
        <v>23</v>
      </c>
      <c r="D143" s="2" t="s">
        <v>20</v>
      </c>
      <c r="E143" s="2">
        <v>854</v>
      </c>
      <c r="F143" s="2" t="s">
        <v>16</v>
      </c>
      <c r="G143" s="2" t="s">
        <v>15</v>
      </c>
      <c r="H143" s="2" t="s">
        <v>15</v>
      </c>
      <c r="I143" s="2" t="s">
        <v>17</v>
      </c>
      <c r="J143" s="2" t="s">
        <v>17</v>
      </c>
      <c r="K143" s="2" t="s">
        <v>65</v>
      </c>
      <c r="L143" s="2" t="s">
        <v>16</v>
      </c>
      <c r="N143" s="2" t="s">
        <v>15</v>
      </c>
      <c r="O143" s="2">
        <v>761</v>
      </c>
      <c r="P143" s="2" t="s">
        <v>16</v>
      </c>
      <c r="R143" s="2" t="s">
        <v>17</v>
      </c>
      <c r="S143" s="2" t="s">
        <v>85</v>
      </c>
      <c r="T143" s="2">
        <v>10</v>
      </c>
      <c r="AA143" s="2">
        <f t="shared" si="6"/>
        <v>0</v>
      </c>
    </row>
    <row r="144" spans="1:27" x14ac:dyDescent="0.25">
      <c r="A144" s="2" t="s">
        <v>90</v>
      </c>
      <c r="B144" s="2">
        <v>2019</v>
      </c>
      <c r="C144" s="2" t="s">
        <v>19</v>
      </c>
      <c r="D144" s="2" t="s">
        <v>20</v>
      </c>
      <c r="E144" s="2">
        <v>855</v>
      </c>
      <c r="F144" s="2" t="s">
        <v>14</v>
      </c>
      <c r="G144" s="2" t="s">
        <v>14</v>
      </c>
      <c r="H144" s="2" t="s">
        <v>17</v>
      </c>
      <c r="I144" s="2" t="s">
        <v>17</v>
      </c>
      <c r="J144" s="2" t="s">
        <v>17</v>
      </c>
      <c r="K144" s="2" t="s">
        <v>65</v>
      </c>
      <c r="L144" s="2" t="s">
        <v>15</v>
      </c>
      <c r="M144" s="2" t="s">
        <v>69</v>
      </c>
      <c r="N144" s="2" t="s">
        <v>15</v>
      </c>
      <c r="O144" s="2">
        <v>866</v>
      </c>
      <c r="P144" s="2" t="s">
        <v>15</v>
      </c>
      <c r="Q144" s="2">
        <v>318</v>
      </c>
      <c r="R144" s="2" t="s">
        <v>17</v>
      </c>
      <c r="S144" s="2" t="s">
        <v>18</v>
      </c>
      <c r="T144" s="2">
        <v>10</v>
      </c>
      <c r="W144" s="2">
        <v>1</v>
      </c>
      <c r="AA144" s="2">
        <f t="shared" si="6"/>
        <v>10</v>
      </c>
    </row>
    <row r="145" spans="1:27" x14ac:dyDescent="0.25">
      <c r="A145" s="2" t="s">
        <v>90</v>
      </c>
      <c r="B145" s="2">
        <v>2019</v>
      </c>
      <c r="C145" s="2" t="s">
        <v>24</v>
      </c>
      <c r="D145" s="2" t="s">
        <v>20</v>
      </c>
      <c r="E145" s="2">
        <v>856</v>
      </c>
      <c r="F145" s="2" t="s">
        <v>17</v>
      </c>
      <c r="G145" s="2" t="s">
        <v>17</v>
      </c>
      <c r="H145" s="2" t="s">
        <v>14</v>
      </c>
      <c r="I145" s="2" t="s">
        <v>14</v>
      </c>
      <c r="J145" s="2" t="s">
        <v>17</v>
      </c>
      <c r="K145" s="2" t="s">
        <v>65</v>
      </c>
      <c r="L145" s="2" t="s">
        <v>16</v>
      </c>
      <c r="N145" s="2" t="s">
        <v>14</v>
      </c>
      <c r="O145" s="2">
        <v>951</v>
      </c>
      <c r="P145" s="2" t="s">
        <v>15</v>
      </c>
      <c r="Q145" s="2">
        <v>318</v>
      </c>
      <c r="R145" s="2" t="s">
        <v>16</v>
      </c>
      <c r="T145" s="2">
        <v>10</v>
      </c>
      <c r="W145" s="2">
        <v>1</v>
      </c>
      <c r="AA145" s="2">
        <f t="shared" si="6"/>
        <v>10</v>
      </c>
    </row>
    <row r="146" spans="1:27" x14ac:dyDescent="0.25">
      <c r="A146" s="2" t="s">
        <v>90</v>
      </c>
      <c r="B146" s="2">
        <v>2019</v>
      </c>
      <c r="C146" s="2" t="s">
        <v>25</v>
      </c>
      <c r="D146" s="2" t="s">
        <v>20</v>
      </c>
      <c r="E146" s="2">
        <v>857</v>
      </c>
      <c r="F146" s="2" t="s">
        <v>14</v>
      </c>
      <c r="G146" s="2" t="s">
        <v>14</v>
      </c>
      <c r="H146" s="2" t="s">
        <v>17</v>
      </c>
      <c r="I146" s="2" t="s">
        <v>14</v>
      </c>
      <c r="J146" s="2" t="s">
        <v>17</v>
      </c>
      <c r="K146" s="2" t="s">
        <v>65</v>
      </c>
      <c r="L146" s="2" t="s">
        <v>16</v>
      </c>
      <c r="N146" s="2" t="s">
        <v>15</v>
      </c>
      <c r="O146" s="2">
        <v>951</v>
      </c>
      <c r="P146" s="2" t="s">
        <v>16</v>
      </c>
      <c r="R146" s="2" t="s">
        <v>17</v>
      </c>
      <c r="S146" s="2" t="s">
        <v>18</v>
      </c>
      <c r="T146" s="2">
        <v>10</v>
      </c>
      <c r="W146" s="2">
        <v>1</v>
      </c>
      <c r="AA146" s="2">
        <f t="shared" si="6"/>
        <v>10</v>
      </c>
    </row>
    <row r="147" spans="1:27" x14ac:dyDescent="0.25">
      <c r="A147" s="2" t="s">
        <v>90</v>
      </c>
      <c r="B147" s="2">
        <v>2019</v>
      </c>
      <c r="C147" s="2" t="s">
        <v>24</v>
      </c>
      <c r="D147" s="2" t="s">
        <v>20</v>
      </c>
      <c r="E147" s="2">
        <v>858</v>
      </c>
      <c r="F147" s="2" t="s">
        <v>17</v>
      </c>
      <c r="G147" s="2" t="s">
        <v>14</v>
      </c>
      <c r="H147" s="2" t="s">
        <v>14</v>
      </c>
      <c r="I147" s="2" t="s">
        <v>33</v>
      </c>
      <c r="J147" s="2" t="s">
        <v>14</v>
      </c>
      <c r="K147" s="2" t="s">
        <v>65</v>
      </c>
      <c r="L147" s="2" t="s">
        <v>16</v>
      </c>
      <c r="N147" s="2" t="s">
        <v>15</v>
      </c>
      <c r="O147" s="2">
        <v>740</v>
      </c>
      <c r="P147" s="2" t="s">
        <v>15</v>
      </c>
      <c r="Q147" s="2">
        <v>318</v>
      </c>
      <c r="R147" s="2" t="s">
        <v>17</v>
      </c>
      <c r="S147" s="2" t="s">
        <v>18</v>
      </c>
      <c r="T147" s="2">
        <v>10</v>
      </c>
      <c r="W147" s="2">
        <v>2</v>
      </c>
      <c r="AA147" s="2">
        <f t="shared" si="6"/>
        <v>20</v>
      </c>
    </row>
    <row r="148" spans="1:27" x14ac:dyDescent="0.25">
      <c r="A148" s="2" t="s">
        <v>90</v>
      </c>
      <c r="B148" s="2">
        <v>2019</v>
      </c>
      <c r="C148" s="2" t="s">
        <v>24</v>
      </c>
      <c r="D148" s="2" t="s">
        <v>20</v>
      </c>
      <c r="E148" s="2">
        <v>859</v>
      </c>
      <c r="F148" s="2" t="s">
        <v>14</v>
      </c>
      <c r="G148" s="2" t="s">
        <v>17</v>
      </c>
      <c r="H148" s="2" t="s">
        <v>15</v>
      </c>
      <c r="I148" s="2" t="s">
        <v>14</v>
      </c>
      <c r="J148" s="2" t="s">
        <v>33</v>
      </c>
      <c r="K148" s="2" t="s">
        <v>65</v>
      </c>
      <c r="L148" s="2" t="s">
        <v>16</v>
      </c>
      <c r="N148" s="2" t="s">
        <v>15</v>
      </c>
      <c r="O148" s="2">
        <v>761</v>
      </c>
      <c r="P148" s="2" t="s">
        <v>16</v>
      </c>
      <c r="R148" s="2" t="s">
        <v>17</v>
      </c>
      <c r="S148" s="2" t="s">
        <v>85</v>
      </c>
      <c r="T148" s="2">
        <v>10</v>
      </c>
      <c r="AA148" s="2">
        <f t="shared" si="6"/>
        <v>0</v>
      </c>
    </row>
    <row r="149" spans="1:27" x14ac:dyDescent="0.25">
      <c r="A149" s="2" t="s">
        <v>90</v>
      </c>
      <c r="B149" s="2">
        <v>2019</v>
      </c>
      <c r="C149" s="2" t="s">
        <v>32</v>
      </c>
      <c r="D149" s="2" t="s">
        <v>20</v>
      </c>
      <c r="E149" s="2">
        <v>860</v>
      </c>
      <c r="F149" s="2" t="s">
        <v>17</v>
      </c>
      <c r="G149" s="2" t="s">
        <v>14</v>
      </c>
      <c r="H149" s="2" t="s">
        <v>15</v>
      </c>
      <c r="I149" s="2" t="s">
        <v>17</v>
      </c>
      <c r="J149" s="2" t="s">
        <v>14</v>
      </c>
      <c r="K149" s="2" t="s">
        <v>65</v>
      </c>
      <c r="L149" s="2" t="s">
        <v>16</v>
      </c>
      <c r="N149" s="2" t="s">
        <v>15</v>
      </c>
      <c r="O149" s="2">
        <v>999</v>
      </c>
      <c r="P149" s="2" t="s">
        <v>15</v>
      </c>
      <c r="Q149" s="2">
        <v>318</v>
      </c>
      <c r="R149" s="2" t="s">
        <v>16</v>
      </c>
      <c r="T149" s="2">
        <v>10</v>
      </c>
      <c r="W149" s="2">
        <v>1</v>
      </c>
      <c r="AA149" s="2">
        <f t="shared" si="6"/>
        <v>10</v>
      </c>
    </row>
    <row r="150" spans="1:27" x14ac:dyDescent="0.25">
      <c r="A150" s="2" t="s">
        <v>90</v>
      </c>
      <c r="B150" s="2">
        <v>2019</v>
      </c>
      <c r="C150" s="2" t="s">
        <v>24</v>
      </c>
      <c r="D150" s="2" t="s">
        <v>20</v>
      </c>
      <c r="E150" s="2">
        <v>861</v>
      </c>
      <c r="F150" s="2" t="s">
        <v>15</v>
      </c>
      <c r="G150" s="2" t="s">
        <v>14</v>
      </c>
      <c r="H150" s="2" t="s">
        <v>15</v>
      </c>
      <c r="I150" s="2" t="s">
        <v>14</v>
      </c>
      <c r="J150" s="2" t="s">
        <v>33</v>
      </c>
      <c r="K150" s="2" t="s">
        <v>65</v>
      </c>
      <c r="L150" s="2" t="s">
        <v>16</v>
      </c>
      <c r="N150" s="2" t="s">
        <v>15</v>
      </c>
      <c r="O150" s="2">
        <v>740</v>
      </c>
      <c r="P150" s="2" t="s">
        <v>15</v>
      </c>
      <c r="Q150" s="2">
        <v>318</v>
      </c>
      <c r="R150" s="2" t="s">
        <v>16</v>
      </c>
      <c r="T150" s="2">
        <v>10</v>
      </c>
      <c r="AA150" s="2">
        <f t="shared" si="6"/>
        <v>0</v>
      </c>
    </row>
    <row r="151" spans="1:27" x14ac:dyDescent="0.25">
      <c r="A151" s="2" t="s">
        <v>90</v>
      </c>
      <c r="B151" s="2">
        <v>2019</v>
      </c>
      <c r="C151" s="2" t="s">
        <v>25</v>
      </c>
      <c r="D151" s="2" t="s">
        <v>20</v>
      </c>
      <c r="E151" s="2">
        <v>862</v>
      </c>
      <c r="F151" s="2" t="s">
        <v>17</v>
      </c>
      <c r="G151" s="2" t="s">
        <v>33</v>
      </c>
      <c r="H151" s="2" t="s">
        <v>17</v>
      </c>
      <c r="I151" s="2" t="s">
        <v>14</v>
      </c>
      <c r="J151" s="2" t="s">
        <v>33</v>
      </c>
      <c r="K151" s="2" t="s">
        <v>65</v>
      </c>
      <c r="L151" s="2" t="s">
        <v>16</v>
      </c>
      <c r="N151" s="2" t="s">
        <v>14</v>
      </c>
      <c r="O151" s="2">
        <v>951</v>
      </c>
      <c r="P151" s="2" t="s">
        <v>16</v>
      </c>
      <c r="R151" s="2" t="s">
        <v>16</v>
      </c>
      <c r="T151" s="2">
        <v>10</v>
      </c>
      <c r="AA151" s="2">
        <f t="shared" si="6"/>
        <v>0</v>
      </c>
    </row>
    <row r="152" spans="1:27" x14ac:dyDescent="0.25">
      <c r="A152" s="2" t="s">
        <v>90</v>
      </c>
      <c r="B152" s="2">
        <v>2019</v>
      </c>
      <c r="C152" s="2" t="s">
        <v>25</v>
      </c>
      <c r="D152" s="2" t="s">
        <v>20</v>
      </c>
      <c r="E152" s="2">
        <v>863</v>
      </c>
      <c r="F152" s="2" t="s">
        <v>17</v>
      </c>
      <c r="G152" s="2" t="s">
        <v>14</v>
      </c>
      <c r="H152" s="2" t="s">
        <v>14</v>
      </c>
      <c r="I152" s="2" t="s">
        <v>14</v>
      </c>
      <c r="J152" s="2" t="s">
        <v>17</v>
      </c>
      <c r="K152" s="2" t="s">
        <v>65</v>
      </c>
      <c r="L152" s="2" t="s">
        <v>16</v>
      </c>
      <c r="N152" s="2" t="s">
        <v>15</v>
      </c>
      <c r="O152" s="2">
        <v>999</v>
      </c>
      <c r="P152" s="2" t="s">
        <v>16</v>
      </c>
      <c r="R152" s="2" t="s">
        <v>16</v>
      </c>
      <c r="T152" s="2">
        <v>10</v>
      </c>
      <c r="AA152" s="2">
        <f t="shared" si="6"/>
        <v>0</v>
      </c>
    </row>
    <row r="153" spans="1:27" x14ac:dyDescent="0.25">
      <c r="A153" s="2" t="s">
        <v>90</v>
      </c>
      <c r="B153" s="2">
        <v>2019</v>
      </c>
      <c r="C153" s="2" t="s">
        <v>25</v>
      </c>
      <c r="D153" s="2" t="s">
        <v>20</v>
      </c>
      <c r="E153" s="2">
        <v>864</v>
      </c>
      <c r="F153" s="2" t="s">
        <v>16</v>
      </c>
      <c r="G153" s="2" t="s">
        <v>17</v>
      </c>
      <c r="H153" s="2" t="s">
        <v>16</v>
      </c>
      <c r="I153" s="2" t="s">
        <v>17</v>
      </c>
      <c r="J153" s="2" t="s">
        <v>14</v>
      </c>
      <c r="K153" s="2" t="s">
        <v>65</v>
      </c>
      <c r="L153" s="2" t="s">
        <v>16</v>
      </c>
      <c r="N153" s="2" t="s">
        <v>17</v>
      </c>
      <c r="O153" s="2">
        <v>531</v>
      </c>
      <c r="P153" s="2" t="s">
        <v>14</v>
      </c>
      <c r="Q153" s="2">
        <v>531</v>
      </c>
      <c r="R153" s="2" t="s">
        <v>16</v>
      </c>
      <c r="T153" s="2">
        <v>10</v>
      </c>
      <c r="U153" s="2">
        <v>1</v>
      </c>
      <c r="V153" s="2">
        <v>2</v>
      </c>
      <c r="W153" s="2">
        <v>1</v>
      </c>
      <c r="AA153" s="2">
        <f t="shared" si="6"/>
        <v>40</v>
      </c>
    </row>
    <row r="154" spans="1:27" x14ac:dyDescent="0.25">
      <c r="A154" s="2" t="s">
        <v>90</v>
      </c>
      <c r="B154" s="2">
        <v>2019</v>
      </c>
      <c r="C154" s="2" t="s">
        <v>25</v>
      </c>
      <c r="D154" s="2" t="s">
        <v>20</v>
      </c>
      <c r="E154" s="2">
        <v>865</v>
      </c>
      <c r="F154" s="2" t="s">
        <v>15</v>
      </c>
      <c r="G154" s="2" t="s">
        <v>15</v>
      </c>
      <c r="H154" s="2" t="s">
        <v>15</v>
      </c>
      <c r="I154" s="2" t="s">
        <v>17</v>
      </c>
      <c r="J154" s="2" t="s">
        <v>33</v>
      </c>
      <c r="K154" s="2" t="s">
        <v>65</v>
      </c>
      <c r="L154" s="2" t="s">
        <v>16</v>
      </c>
      <c r="N154" s="2" t="s">
        <v>15</v>
      </c>
      <c r="O154" s="2">
        <v>761</v>
      </c>
      <c r="P154" s="2" t="s">
        <v>16</v>
      </c>
      <c r="R154" s="2" t="s">
        <v>14</v>
      </c>
      <c r="S154" s="2" t="s">
        <v>85</v>
      </c>
      <c r="T154" s="2">
        <v>10</v>
      </c>
      <c r="AA154" s="2">
        <f t="shared" si="6"/>
        <v>0</v>
      </c>
    </row>
    <row r="155" spans="1:27" x14ac:dyDescent="0.25">
      <c r="A155" s="2" t="s">
        <v>90</v>
      </c>
      <c r="B155" s="2">
        <v>2019</v>
      </c>
      <c r="C155" s="2" t="s">
        <v>25</v>
      </c>
      <c r="D155" s="2" t="s">
        <v>20</v>
      </c>
      <c r="E155" s="2">
        <v>866</v>
      </c>
      <c r="F155" s="2" t="s">
        <v>16</v>
      </c>
      <c r="G155" s="2" t="s">
        <v>16</v>
      </c>
      <c r="H155" s="2" t="s">
        <v>16</v>
      </c>
      <c r="I155" s="2" t="s">
        <v>15</v>
      </c>
      <c r="J155" s="2" t="s">
        <v>14</v>
      </c>
      <c r="K155" s="2" t="s">
        <v>65</v>
      </c>
      <c r="L155" s="2" t="s">
        <v>16</v>
      </c>
      <c r="N155" s="2" t="s">
        <v>15</v>
      </c>
      <c r="O155" s="2">
        <v>531</v>
      </c>
      <c r="P155" s="2" t="s">
        <v>14</v>
      </c>
      <c r="Q155" s="2">
        <v>531</v>
      </c>
      <c r="R155" s="2" t="s">
        <v>16</v>
      </c>
      <c r="T155" s="2">
        <v>10</v>
      </c>
      <c r="V155" s="2">
        <v>2</v>
      </c>
      <c r="AA155" s="2">
        <f t="shared" si="6"/>
        <v>20</v>
      </c>
    </row>
    <row r="156" spans="1:27" x14ac:dyDescent="0.25">
      <c r="A156" s="2" t="s">
        <v>90</v>
      </c>
      <c r="B156" s="2">
        <v>2019</v>
      </c>
      <c r="C156" s="2" t="s">
        <v>21</v>
      </c>
      <c r="D156" s="2" t="s">
        <v>20</v>
      </c>
      <c r="E156" s="2">
        <v>867</v>
      </c>
      <c r="F156" s="2" t="s">
        <v>17</v>
      </c>
      <c r="G156" s="2" t="s">
        <v>14</v>
      </c>
      <c r="H156" s="2" t="s">
        <v>36</v>
      </c>
      <c r="I156" s="2" t="s">
        <v>14</v>
      </c>
      <c r="J156" s="2" t="s">
        <v>17</v>
      </c>
      <c r="K156" s="2" t="s">
        <v>65</v>
      </c>
      <c r="L156" s="2" t="s">
        <v>16</v>
      </c>
      <c r="N156" s="2" t="s">
        <v>15</v>
      </c>
      <c r="O156" s="2">
        <v>372</v>
      </c>
      <c r="P156" s="2" t="s">
        <v>16</v>
      </c>
      <c r="R156" s="2" t="s">
        <v>16</v>
      </c>
      <c r="T156" s="2">
        <v>10</v>
      </c>
      <c r="AA156" s="2">
        <f t="shared" si="6"/>
        <v>0</v>
      </c>
    </row>
    <row r="157" spans="1:27" x14ac:dyDescent="0.25">
      <c r="A157" s="2" t="s">
        <v>90</v>
      </c>
      <c r="B157" s="2">
        <v>2019</v>
      </c>
      <c r="C157" s="2" t="s">
        <v>21</v>
      </c>
      <c r="D157" s="2" t="s">
        <v>20</v>
      </c>
      <c r="E157" s="2">
        <v>868</v>
      </c>
      <c r="F157" s="2" t="s">
        <v>17</v>
      </c>
      <c r="G157" s="2" t="s">
        <v>33</v>
      </c>
      <c r="H157" s="2" t="s">
        <v>14</v>
      </c>
      <c r="I157" s="2" t="s">
        <v>17</v>
      </c>
      <c r="J157" s="2" t="s">
        <v>33</v>
      </c>
      <c r="K157" s="2" t="s">
        <v>65</v>
      </c>
      <c r="L157" s="2" t="s">
        <v>16</v>
      </c>
      <c r="N157" s="2" t="s">
        <v>14</v>
      </c>
      <c r="O157" s="2">
        <v>356</v>
      </c>
      <c r="P157" s="2" t="s">
        <v>16</v>
      </c>
      <c r="R157" s="2" t="s">
        <v>16</v>
      </c>
      <c r="T157" s="2">
        <v>10</v>
      </c>
      <c r="AA157" s="2">
        <f t="shared" si="6"/>
        <v>0</v>
      </c>
    </row>
    <row r="158" spans="1:27" x14ac:dyDescent="0.25">
      <c r="A158" s="2" t="s">
        <v>90</v>
      </c>
      <c r="B158" s="2">
        <v>2019</v>
      </c>
      <c r="C158" s="2" t="s">
        <v>32</v>
      </c>
      <c r="D158" s="2" t="s">
        <v>20</v>
      </c>
      <c r="E158" s="2">
        <v>869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33</v>
      </c>
      <c r="K158" s="2" t="s">
        <v>65</v>
      </c>
      <c r="L158" s="2" t="s">
        <v>16</v>
      </c>
      <c r="N158" s="2" t="s">
        <v>14</v>
      </c>
      <c r="O158" s="2" t="s">
        <v>37</v>
      </c>
      <c r="P158" s="2" t="s">
        <v>15</v>
      </c>
      <c r="Q158" s="2">
        <v>531</v>
      </c>
      <c r="R158" s="2" t="s">
        <v>15</v>
      </c>
      <c r="S158" s="2" t="s">
        <v>70</v>
      </c>
      <c r="T158" s="2">
        <v>10</v>
      </c>
      <c r="V158" s="2">
        <v>1</v>
      </c>
      <c r="AA158" s="2">
        <f t="shared" si="6"/>
        <v>10</v>
      </c>
    </row>
    <row r="159" spans="1:27" x14ac:dyDescent="0.25">
      <c r="A159" s="2" t="s">
        <v>90</v>
      </c>
      <c r="B159" s="2">
        <v>2019</v>
      </c>
      <c r="C159" s="2" t="s">
        <v>32</v>
      </c>
      <c r="D159" s="2" t="s">
        <v>20</v>
      </c>
      <c r="E159" s="2">
        <v>870</v>
      </c>
      <c r="F159" s="2" t="s">
        <v>14</v>
      </c>
      <c r="G159" s="2" t="s">
        <v>17</v>
      </c>
      <c r="H159" s="2" t="s">
        <v>17</v>
      </c>
      <c r="I159" s="2" t="s">
        <v>14</v>
      </c>
      <c r="J159" s="2" t="s">
        <v>33</v>
      </c>
      <c r="K159" s="2" t="s">
        <v>65</v>
      </c>
      <c r="L159" s="2" t="s">
        <v>16</v>
      </c>
      <c r="N159" s="2" t="s">
        <v>15</v>
      </c>
      <c r="O159" s="2">
        <v>740</v>
      </c>
      <c r="P159" s="2" t="s">
        <v>16</v>
      </c>
      <c r="R159" s="2" t="s">
        <v>16</v>
      </c>
      <c r="T159" s="2">
        <v>10</v>
      </c>
      <c r="AA159" s="2">
        <f t="shared" si="6"/>
        <v>0</v>
      </c>
    </row>
    <row r="160" spans="1:27" x14ac:dyDescent="0.25">
      <c r="A160" s="2" t="s">
        <v>90</v>
      </c>
      <c r="B160" s="2">
        <v>2019</v>
      </c>
      <c r="C160" s="2" t="s">
        <v>32</v>
      </c>
      <c r="D160" s="2" t="s">
        <v>20</v>
      </c>
      <c r="E160" s="2">
        <v>871</v>
      </c>
      <c r="F160" s="2" t="s">
        <v>14</v>
      </c>
      <c r="G160" s="2" t="s">
        <v>14</v>
      </c>
      <c r="H160" s="2" t="s">
        <v>15</v>
      </c>
      <c r="I160" s="2" t="s">
        <v>14</v>
      </c>
      <c r="J160" s="2" t="s">
        <v>17</v>
      </c>
      <c r="K160" s="2" t="s">
        <v>65</v>
      </c>
      <c r="L160" s="2" t="s">
        <v>16</v>
      </c>
      <c r="N160" s="2" t="s">
        <v>14</v>
      </c>
      <c r="O160" s="2">
        <v>761</v>
      </c>
      <c r="P160" s="2" t="s">
        <v>15</v>
      </c>
      <c r="Q160" s="2">
        <v>318</v>
      </c>
      <c r="R160" s="2" t="s">
        <v>16</v>
      </c>
      <c r="T160" s="2">
        <v>10</v>
      </c>
      <c r="W160" s="2">
        <v>1</v>
      </c>
      <c r="AA160" s="2">
        <f t="shared" si="6"/>
        <v>10</v>
      </c>
    </row>
    <row r="161" spans="1:32" x14ac:dyDescent="0.25">
      <c r="A161" s="2" t="s">
        <v>90</v>
      </c>
      <c r="B161" s="2">
        <v>2019</v>
      </c>
      <c r="C161" s="2" t="s">
        <v>32</v>
      </c>
      <c r="D161" s="2" t="s">
        <v>20</v>
      </c>
      <c r="E161" s="2">
        <v>872</v>
      </c>
      <c r="F161" s="2" t="s">
        <v>17</v>
      </c>
      <c r="G161" s="2" t="s">
        <v>17</v>
      </c>
      <c r="H161" s="2" t="s">
        <v>14</v>
      </c>
      <c r="I161" s="2" t="s">
        <v>14</v>
      </c>
      <c r="J161" s="2" t="s">
        <v>33</v>
      </c>
      <c r="K161" s="2" t="s">
        <v>65</v>
      </c>
      <c r="L161" s="2" t="s">
        <v>16</v>
      </c>
      <c r="N161" s="2" t="s">
        <v>14</v>
      </c>
      <c r="O161" s="2">
        <v>761</v>
      </c>
      <c r="P161" s="2" t="s">
        <v>16</v>
      </c>
      <c r="R161" s="2" t="s">
        <v>16</v>
      </c>
      <c r="T161" s="2">
        <v>10</v>
      </c>
      <c r="W161" s="2">
        <v>1</v>
      </c>
      <c r="AA161" s="2">
        <f t="shared" si="6"/>
        <v>10</v>
      </c>
    </row>
    <row r="162" spans="1:32" x14ac:dyDescent="0.25">
      <c r="A162" s="2" t="s">
        <v>90</v>
      </c>
      <c r="B162" s="2">
        <v>2019</v>
      </c>
      <c r="C162" s="2" t="s">
        <v>21</v>
      </c>
      <c r="D162" s="2" t="s">
        <v>20</v>
      </c>
      <c r="E162" s="2">
        <v>873</v>
      </c>
      <c r="F162" s="2" t="s">
        <v>33</v>
      </c>
      <c r="G162" s="2" t="s">
        <v>15</v>
      </c>
      <c r="H162" s="2" t="s">
        <v>15</v>
      </c>
      <c r="I162" s="2" t="s">
        <v>17</v>
      </c>
      <c r="J162" s="2" t="s">
        <v>33</v>
      </c>
      <c r="K162" s="2" t="s">
        <v>65</v>
      </c>
      <c r="L162" s="2" t="s">
        <v>16</v>
      </c>
      <c r="N162" s="2" t="s">
        <v>16</v>
      </c>
      <c r="P162" s="2" t="s">
        <v>15</v>
      </c>
      <c r="Q162" s="2">
        <v>318</v>
      </c>
      <c r="R162" s="2" t="s">
        <v>16</v>
      </c>
      <c r="T162" s="2">
        <v>10</v>
      </c>
      <c r="W162" s="2">
        <v>1</v>
      </c>
      <c r="AA162" s="2">
        <f t="shared" si="6"/>
        <v>10</v>
      </c>
    </row>
    <row r="163" spans="1:32" x14ac:dyDescent="0.25">
      <c r="A163" s="2" t="s">
        <v>90</v>
      </c>
      <c r="B163" s="2">
        <v>2019</v>
      </c>
      <c r="C163" s="2" t="s">
        <v>21</v>
      </c>
      <c r="D163" s="2" t="s">
        <v>20</v>
      </c>
      <c r="E163" s="2">
        <v>874</v>
      </c>
      <c r="F163" s="2" t="s">
        <v>17</v>
      </c>
      <c r="G163" s="2" t="s">
        <v>17</v>
      </c>
      <c r="H163" s="2" t="s">
        <v>15</v>
      </c>
      <c r="I163" s="2" t="s">
        <v>33</v>
      </c>
      <c r="J163" s="2" t="s">
        <v>15</v>
      </c>
      <c r="K163" s="2" t="s">
        <v>65</v>
      </c>
      <c r="L163" s="2" t="s">
        <v>16</v>
      </c>
      <c r="N163" s="2" t="s">
        <v>15</v>
      </c>
      <c r="O163" s="2">
        <v>901</v>
      </c>
      <c r="P163" s="2" t="s">
        <v>16</v>
      </c>
      <c r="R163" s="2" t="s">
        <v>16</v>
      </c>
      <c r="T163" s="2">
        <v>10</v>
      </c>
      <c r="W163" s="2">
        <v>1</v>
      </c>
      <c r="AA163" s="2">
        <f t="shared" si="6"/>
        <v>10</v>
      </c>
    </row>
    <row r="164" spans="1:32" x14ac:dyDescent="0.25">
      <c r="A164" s="2" t="s">
        <v>90</v>
      </c>
      <c r="B164" s="2">
        <v>2019</v>
      </c>
      <c r="C164" s="2" t="s">
        <v>21</v>
      </c>
      <c r="D164" s="2" t="s">
        <v>20</v>
      </c>
      <c r="E164" s="2">
        <v>875</v>
      </c>
      <c r="F164" s="2" t="s">
        <v>14</v>
      </c>
      <c r="G164" s="2" t="s">
        <v>14</v>
      </c>
      <c r="H164" s="2" t="s">
        <v>17</v>
      </c>
      <c r="I164" s="2" t="s">
        <v>14</v>
      </c>
      <c r="J164" s="2" t="s">
        <v>17</v>
      </c>
      <c r="K164" s="2" t="s">
        <v>65</v>
      </c>
      <c r="L164" s="2" t="s">
        <v>16</v>
      </c>
      <c r="N164" s="2" t="s">
        <v>15</v>
      </c>
      <c r="O164" s="2">
        <v>761</v>
      </c>
      <c r="P164" s="2" t="s">
        <v>15</v>
      </c>
      <c r="Q164" s="2">
        <v>318</v>
      </c>
      <c r="R164" s="2" t="s">
        <v>16</v>
      </c>
      <c r="T164" s="2">
        <v>10</v>
      </c>
      <c r="W164" s="2">
        <v>1</v>
      </c>
      <c r="AA164" s="2">
        <f t="shared" si="6"/>
        <v>10</v>
      </c>
    </row>
    <row r="165" spans="1:32" x14ac:dyDescent="0.25">
      <c r="A165" s="2" t="s">
        <v>90</v>
      </c>
      <c r="B165" s="2">
        <v>2019</v>
      </c>
      <c r="C165" s="2" t="s">
        <v>21</v>
      </c>
      <c r="D165" s="2" t="s">
        <v>20</v>
      </c>
      <c r="E165" s="2">
        <v>876</v>
      </c>
      <c r="F165" s="2" t="s">
        <v>17</v>
      </c>
      <c r="G165" s="2" t="s">
        <v>17</v>
      </c>
      <c r="H165" s="2" t="s">
        <v>14</v>
      </c>
      <c r="I165" s="2" t="s">
        <v>14</v>
      </c>
      <c r="J165" s="2" t="s">
        <v>33</v>
      </c>
      <c r="K165" s="2" t="s">
        <v>65</v>
      </c>
      <c r="L165" s="2" t="s">
        <v>16</v>
      </c>
      <c r="N165" s="2" t="s">
        <v>15</v>
      </c>
      <c r="O165" s="2">
        <v>318</v>
      </c>
      <c r="P165" s="2" t="s">
        <v>16</v>
      </c>
      <c r="R165" s="2" t="s">
        <v>16</v>
      </c>
      <c r="T165" s="2">
        <v>10</v>
      </c>
      <c r="AA165" s="2">
        <f t="shared" si="6"/>
        <v>0</v>
      </c>
    </row>
    <row r="166" spans="1:32" x14ac:dyDescent="0.25">
      <c r="A166" s="2" t="s">
        <v>90</v>
      </c>
      <c r="B166" s="2">
        <v>2019</v>
      </c>
      <c r="C166" s="2" t="s">
        <v>32</v>
      </c>
      <c r="D166" s="2" t="s">
        <v>20</v>
      </c>
      <c r="E166" s="2">
        <v>877</v>
      </c>
      <c r="F166" s="2" t="s">
        <v>17</v>
      </c>
      <c r="G166" s="2" t="s">
        <v>14</v>
      </c>
      <c r="H166" s="2" t="s">
        <v>14</v>
      </c>
      <c r="I166" s="2" t="s">
        <v>14</v>
      </c>
      <c r="J166" s="2" t="s">
        <v>17</v>
      </c>
      <c r="K166" s="2" t="s">
        <v>65</v>
      </c>
      <c r="L166" s="2" t="s">
        <v>16</v>
      </c>
      <c r="N166" s="2" t="s">
        <v>15</v>
      </c>
      <c r="O166" s="2">
        <v>531</v>
      </c>
      <c r="P166" s="2" t="s">
        <v>14</v>
      </c>
      <c r="Q166" s="2">
        <v>318</v>
      </c>
      <c r="R166" s="2" t="s">
        <v>16</v>
      </c>
      <c r="T166" s="2">
        <v>10</v>
      </c>
      <c r="U166" s="2">
        <v>1</v>
      </c>
      <c r="W166" s="2">
        <v>1</v>
      </c>
      <c r="AA166" s="2">
        <f t="shared" si="6"/>
        <v>20</v>
      </c>
    </row>
    <row r="167" spans="1:32" x14ac:dyDescent="0.25">
      <c r="A167" s="2" t="s">
        <v>90</v>
      </c>
      <c r="B167" s="2">
        <v>2019</v>
      </c>
      <c r="C167" s="2" t="s">
        <v>32</v>
      </c>
      <c r="D167" s="2" t="s">
        <v>20</v>
      </c>
      <c r="E167" s="2">
        <v>878</v>
      </c>
      <c r="F167" s="2" t="s">
        <v>14</v>
      </c>
      <c r="G167" s="2" t="s">
        <v>17</v>
      </c>
      <c r="H167" s="2" t="s">
        <v>14</v>
      </c>
      <c r="I167" s="2" t="s">
        <v>33</v>
      </c>
      <c r="J167" s="2" t="s">
        <v>17</v>
      </c>
      <c r="K167" s="2" t="s">
        <v>65</v>
      </c>
      <c r="L167" s="2" t="s">
        <v>16</v>
      </c>
      <c r="N167" s="2" t="s">
        <v>15</v>
      </c>
      <c r="O167" s="2">
        <v>740</v>
      </c>
      <c r="P167" s="2" t="s">
        <v>16</v>
      </c>
      <c r="R167" s="2" t="s">
        <v>15</v>
      </c>
      <c r="S167" s="2" t="s">
        <v>18</v>
      </c>
      <c r="T167" s="2">
        <v>10</v>
      </c>
      <c r="U167" s="2">
        <v>1</v>
      </c>
      <c r="AA167" s="2">
        <f t="shared" si="6"/>
        <v>10</v>
      </c>
    </row>
    <row r="168" spans="1:32" x14ac:dyDescent="0.25">
      <c r="A168" s="2" t="s">
        <v>90</v>
      </c>
      <c r="B168" s="2">
        <v>2019</v>
      </c>
      <c r="C168" s="2" t="s">
        <v>32</v>
      </c>
      <c r="D168" s="2" t="s">
        <v>20</v>
      </c>
      <c r="E168" s="2">
        <v>879</v>
      </c>
      <c r="F168" s="2" t="s">
        <v>14</v>
      </c>
      <c r="G168" s="2" t="s">
        <v>14</v>
      </c>
      <c r="H168" s="2" t="s">
        <v>16</v>
      </c>
      <c r="I168" s="2" t="s">
        <v>17</v>
      </c>
      <c r="J168" s="2" t="s">
        <v>17</v>
      </c>
      <c r="K168" s="2" t="s">
        <v>65</v>
      </c>
      <c r="L168" s="2" t="s">
        <v>16</v>
      </c>
      <c r="N168" s="2" t="s">
        <v>15</v>
      </c>
      <c r="O168" s="2">
        <v>761</v>
      </c>
      <c r="P168" s="2" t="s">
        <v>15</v>
      </c>
      <c r="Q168" s="2">
        <v>833</v>
      </c>
      <c r="R168" s="2" t="s">
        <v>16</v>
      </c>
      <c r="T168" s="2">
        <v>10</v>
      </c>
      <c r="U168" s="2">
        <v>1</v>
      </c>
      <c r="AA168" s="2">
        <f t="shared" si="6"/>
        <v>10</v>
      </c>
    </row>
    <row r="169" spans="1:32" x14ac:dyDescent="0.25">
      <c r="A169" s="2" t="s">
        <v>86</v>
      </c>
      <c r="B169" s="2">
        <v>2019</v>
      </c>
      <c r="C169" s="2" t="s">
        <v>52</v>
      </c>
      <c r="D169" s="2" t="s">
        <v>20</v>
      </c>
      <c r="E169" s="2">
        <v>357</v>
      </c>
      <c r="F169" s="2" t="s">
        <v>16</v>
      </c>
      <c r="G169" s="2" t="s">
        <v>33</v>
      </c>
      <c r="H169" s="2" t="s">
        <v>33</v>
      </c>
      <c r="I169" s="2" t="s">
        <v>15</v>
      </c>
      <c r="J169" s="2" t="s">
        <v>17</v>
      </c>
      <c r="K169" s="2" t="s">
        <v>65</v>
      </c>
      <c r="L169" s="2" t="s">
        <v>16</v>
      </c>
      <c r="N169" s="2" t="s">
        <v>14</v>
      </c>
      <c r="O169" s="2">
        <v>761</v>
      </c>
      <c r="P169" s="2" t="s">
        <v>16</v>
      </c>
      <c r="R169" s="2" t="s">
        <v>15</v>
      </c>
      <c r="S169" s="2" t="s">
        <v>70</v>
      </c>
      <c r="T169" s="2">
        <v>10</v>
      </c>
      <c r="W169" s="2">
        <v>3</v>
      </c>
      <c r="AA169" s="2">
        <f t="shared" si="6"/>
        <v>30</v>
      </c>
      <c r="AB169" s="2">
        <v>0</v>
      </c>
    </row>
    <row r="170" spans="1:32" x14ac:dyDescent="0.25">
      <c r="A170" s="2" t="s">
        <v>89</v>
      </c>
      <c r="B170" s="2">
        <v>2019</v>
      </c>
      <c r="C170" s="2" t="s">
        <v>44</v>
      </c>
      <c r="D170" s="2" t="s">
        <v>61</v>
      </c>
      <c r="E170" s="2">
        <v>384</v>
      </c>
      <c r="F170" s="2" t="s">
        <v>16</v>
      </c>
      <c r="G170" s="2" t="s">
        <v>15</v>
      </c>
      <c r="H170" s="2" t="s">
        <v>15</v>
      </c>
      <c r="I170" s="2" t="s">
        <v>33</v>
      </c>
      <c r="J170" s="2" t="s">
        <v>15</v>
      </c>
      <c r="K170" s="2" t="s">
        <v>65</v>
      </c>
      <c r="L170" s="2" t="s">
        <v>15</v>
      </c>
      <c r="M170" s="2" t="s">
        <v>69</v>
      </c>
      <c r="N170" s="2" t="s">
        <v>15</v>
      </c>
      <c r="O170" s="2">
        <v>701</v>
      </c>
      <c r="P170" s="2" t="s">
        <v>17</v>
      </c>
      <c r="Q170" s="2">
        <v>318</v>
      </c>
      <c r="R170" s="2" t="s">
        <v>16</v>
      </c>
      <c r="T170" s="2">
        <v>10</v>
      </c>
      <c r="W170" s="2">
        <v>4</v>
      </c>
      <c r="Y170" s="1">
        <v>1</v>
      </c>
      <c r="AA170" s="2">
        <f t="shared" si="6"/>
        <v>50</v>
      </c>
      <c r="AB170" s="2">
        <v>1</v>
      </c>
      <c r="AC170" s="1">
        <f t="shared" ref="AC170:AC201" si="7">AB170*1000</f>
        <v>1000</v>
      </c>
      <c r="AD170" s="1">
        <f t="shared" ref="AD170:AD201" si="8">AB170*385</f>
        <v>385</v>
      </c>
      <c r="AE170" s="2" t="s">
        <v>100</v>
      </c>
      <c r="AF170" s="9" t="s">
        <v>100</v>
      </c>
    </row>
    <row r="171" spans="1:32" x14ac:dyDescent="0.25">
      <c r="A171" s="2" t="s">
        <v>89</v>
      </c>
      <c r="B171" s="2">
        <v>2019</v>
      </c>
      <c r="C171" s="2" t="s">
        <v>43</v>
      </c>
      <c r="D171" s="2" t="s">
        <v>61</v>
      </c>
      <c r="E171" s="2">
        <v>386</v>
      </c>
      <c r="F171" s="2" t="s">
        <v>15</v>
      </c>
      <c r="G171" s="2" t="s">
        <v>14</v>
      </c>
      <c r="H171" s="2" t="s">
        <v>14</v>
      </c>
      <c r="I171" s="2" t="s">
        <v>17</v>
      </c>
      <c r="J171" s="2" t="s">
        <v>33</v>
      </c>
      <c r="K171" s="2" t="s">
        <v>65</v>
      </c>
      <c r="L171" s="2" t="s">
        <v>16</v>
      </c>
      <c r="N171" s="2" t="s">
        <v>16</v>
      </c>
      <c r="P171" s="2" t="s">
        <v>15</v>
      </c>
      <c r="Q171" s="2">
        <v>316</v>
      </c>
      <c r="R171" s="2" t="s">
        <v>16</v>
      </c>
      <c r="T171" s="2">
        <v>10</v>
      </c>
      <c r="W171" s="2">
        <v>1</v>
      </c>
      <c r="AA171" s="2">
        <f t="shared" si="6"/>
        <v>10</v>
      </c>
      <c r="AB171" s="2">
        <v>1</v>
      </c>
      <c r="AC171" s="1">
        <f t="shared" si="7"/>
        <v>1000</v>
      </c>
      <c r="AD171" s="1">
        <f t="shared" si="8"/>
        <v>385</v>
      </c>
      <c r="AE171" s="2" t="s">
        <v>100</v>
      </c>
      <c r="AF171" s="9" t="s">
        <v>100</v>
      </c>
    </row>
    <row r="172" spans="1:32" x14ac:dyDescent="0.25">
      <c r="A172" s="2" t="s">
        <v>89</v>
      </c>
      <c r="B172" s="2">
        <v>2019</v>
      </c>
      <c r="C172" s="2" t="s">
        <v>43</v>
      </c>
      <c r="D172" s="2" t="s">
        <v>61</v>
      </c>
      <c r="E172" s="2">
        <v>387</v>
      </c>
      <c r="F172" s="2" t="s">
        <v>15</v>
      </c>
      <c r="G172" s="2" t="s">
        <v>17</v>
      </c>
      <c r="H172" s="2" t="s">
        <v>15</v>
      </c>
      <c r="I172" s="2" t="s">
        <v>15</v>
      </c>
      <c r="J172" s="2" t="s">
        <v>17</v>
      </c>
      <c r="K172" s="2" t="s">
        <v>65</v>
      </c>
      <c r="L172" s="2" t="s">
        <v>16</v>
      </c>
      <c r="N172" s="2" t="s">
        <v>15</v>
      </c>
      <c r="O172" s="2">
        <v>372</v>
      </c>
      <c r="P172" s="2" t="s">
        <v>14</v>
      </c>
      <c r="Q172" s="2">
        <v>372</v>
      </c>
      <c r="R172" s="2" t="s">
        <v>16</v>
      </c>
      <c r="T172" s="2">
        <v>10</v>
      </c>
      <c r="W172" s="2">
        <v>2</v>
      </c>
      <c r="X172" s="2">
        <v>1</v>
      </c>
      <c r="AA172" s="2">
        <f t="shared" si="6"/>
        <v>30</v>
      </c>
      <c r="AB172" s="2">
        <v>1</v>
      </c>
      <c r="AC172" s="1">
        <f t="shared" si="7"/>
        <v>1000</v>
      </c>
      <c r="AD172" s="1">
        <f t="shared" si="8"/>
        <v>385</v>
      </c>
      <c r="AE172" s="2" t="s">
        <v>100</v>
      </c>
      <c r="AF172" s="9" t="s">
        <v>100</v>
      </c>
    </row>
    <row r="173" spans="1:32" x14ac:dyDescent="0.25">
      <c r="A173" s="2" t="s">
        <v>89</v>
      </c>
      <c r="B173" s="2">
        <v>2019</v>
      </c>
      <c r="C173" s="2" t="s">
        <v>44</v>
      </c>
      <c r="D173" s="2" t="s">
        <v>61</v>
      </c>
      <c r="E173" s="2">
        <v>388</v>
      </c>
      <c r="F173" s="2" t="s">
        <v>15</v>
      </c>
      <c r="G173" s="2" t="s">
        <v>17</v>
      </c>
      <c r="H173" s="2" t="s">
        <v>15</v>
      </c>
      <c r="I173" s="2" t="s">
        <v>14</v>
      </c>
      <c r="J173" s="2" t="s">
        <v>33</v>
      </c>
      <c r="K173" s="2" t="s">
        <v>65</v>
      </c>
      <c r="L173" s="2" t="s">
        <v>16</v>
      </c>
      <c r="N173" s="2" t="s">
        <v>16</v>
      </c>
      <c r="P173" s="2" t="s">
        <v>15</v>
      </c>
      <c r="Q173" s="2">
        <v>316</v>
      </c>
      <c r="R173" s="2" t="s">
        <v>16</v>
      </c>
      <c r="T173" s="2">
        <v>10</v>
      </c>
      <c r="W173" s="2">
        <v>1</v>
      </c>
      <c r="AA173" s="2">
        <f t="shared" si="6"/>
        <v>10</v>
      </c>
      <c r="AB173" s="2">
        <v>1</v>
      </c>
      <c r="AC173" s="1">
        <f t="shared" si="7"/>
        <v>1000</v>
      </c>
      <c r="AD173" s="1">
        <f t="shared" si="8"/>
        <v>385</v>
      </c>
      <c r="AE173" s="2" t="s">
        <v>100</v>
      </c>
      <c r="AF173" s="9" t="s">
        <v>100</v>
      </c>
    </row>
    <row r="174" spans="1:32" x14ac:dyDescent="0.25">
      <c r="A174" s="2" t="s">
        <v>89</v>
      </c>
      <c r="B174" s="2">
        <v>2019</v>
      </c>
      <c r="C174" s="2" t="s">
        <v>45</v>
      </c>
      <c r="D174" s="2" t="s">
        <v>61</v>
      </c>
      <c r="E174" s="2">
        <v>396</v>
      </c>
      <c r="F174" s="2" t="s">
        <v>16</v>
      </c>
      <c r="G174" s="2" t="s">
        <v>33</v>
      </c>
      <c r="H174" s="2" t="s">
        <v>15</v>
      </c>
      <c r="I174" s="2" t="s">
        <v>14</v>
      </c>
      <c r="J174" s="2" t="s">
        <v>33</v>
      </c>
      <c r="K174" s="2" t="s">
        <v>65</v>
      </c>
      <c r="L174" s="2" t="s">
        <v>16</v>
      </c>
      <c r="N174" s="2" t="s">
        <v>14</v>
      </c>
      <c r="O174" s="2" t="s">
        <v>64</v>
      </c>
      <c r="P174" s="2" t="s">
        <v>16</v>
      </c>
      <c r="R174" s="2" t="s">
        <v>16</v>
      </c>
      <c r="T174" s="2">
        <v>10</v>
      </c>
      <c r="W174" s="2">
        <v>2</v>
      </c>
      <c r="AA174" s="2">
        <f t="shared" si="6"/>
        <v>20</v>
      </c>
      <c r="AB174" s="2">
        <v>1</v>
      </c>
      <c r="AC174" s="1">
        <f t="shared" si="7"/>
        <v>1000</v>
      </c>
      <c r="AD174" s="1">
        <f t="shared" si="8"/>
        <v>385</v>
      </c>
      <c r="AE174" s="2" t="s">
        <v>100</v>
      </c>
      <c r="AF174" s="9" t="s">
        <v>100</v>
      </c>
    </row>
    <row r="175" spans="1:32" x14ac:dyDescent="0.25">
      <c r="A175" s="2" t="s">
        <v>89</v>
      </c>
      <c r="B175" s="2">
        <v>2019</v>
      </c>
      <c r="C175" s="2" t="s">
        <v>45</v>
      </c>
      <c r="D175" s="2" t="s">
        <v>61</v>
      </c>
      <c r="E175" s="2">
        <v>397</v>
      </c>
      <c r="F175" s="2" t="s">
        <v>16</v>
      </c>
      <c r="G175" s="2" t="s">
        <v>33</v>
      </c>
      <c r="H175" s="2" t="s">
        <v>15</v>
      </c>
      <c r="I175" s="2" t="s">
        <v>14</v>
      </c>
      <c r="J175" s="2" t="s">
        <v>33</v>
      </c>
      <c r="K175" s="2" t="s">
        <v>65</v>
      </c>
      <c r="L175" s="2" t="s">
        <v>16</v>
      </c>
      <c r="N175" s="2" t="s">
        <v>15</v>
      </c>
      <c r="O175" s="2" t="s">
        <v>64</v>
      </c>
      <c r="P175" s="2" t="s">
        <v>14</v>
      </c>
      <c r="Q175" s="2">
        <v>318</v>
      </c>
      <c r="R175" s="2" t="s">
        <v>15</v>
      </c>
      <c r="S175" s="2" t="s">
        <v>70</v>
      </c>
      <c r="T175" s="2">
        <v>10</v>
      </c>
      <c r="W175" s="2">
        <v>3</v>
      </c>
      <c r="AA175" s="2">
        <f t="shared" si="6"/>
        <v>30</v>
      </c>
      <c r="AB175" s="2">
        <v>1</v>
      </c>
      <c r="AC175" s="1">
        <f t="shared" si="7"/>
        <v>1000</v>
      </c>
      <c r="AD175" s="1">
        <f t="shared" si="8"/>
        <v>385</v>
      </c>
      <c r="AE175" s="2" t="s">
        <v>100</v>
      </c>
      <c r="AF175" s="9" t="s">
        <v>100</v>
      </c>
    </row>
    <row r="176" spans="1:32" x14ac:dyDescent="0.25">
      <c r="A176" s="2" t="s">
        <v>89</v>
      </c>
      <c r="B176" s="2">
        <v>2019</v>
      </c>
      <c r="C176" s="2" t="s">
        <v>45</v>
      </c>
      <c r="D176" s="2" t="s">
        <v>61</v>
      </c>
      <c r="E176" s="2">
        <v>398</v>
      </c>
      <c r="F176" s="2" t="s">
        <v>15</v>
      </c>
      <c r="G176" s="2" t="s">
        <v>17</v>
      </c>
      <c r="H176" s="2" t="s">
        <v>14</v>
      </c>
      <c r="I176" s="2" t="s">
        <v>14</v>
      </c>
      <c r="J176" s="2" t="s">
        <v>33</v>
      </c>
      <c r="K176" s="2" t="s">
        <v>65</v>
      </c>
      <c r="L176" s="2" t="s">
        <v>16</v>
      </c>
      <c r="N176" s="2" t="s">
        <v>15</v>
      </c>
      <c r="O176" s="2">
        <v>531</v>
      </c>
      <c r="P176" s="2" t="s">
        <v>14</v>
      </c>
      <c r="Q176" s="2">
        <v>318</v>
      </c>
      <c r="R176" s="2" t="s">
        <v>15</v>
      </c>
      <c r="S176" s="2" t="s">
        <v>70</v>
      </c>
      <c r="T176" s="2">
        <v>10</v>
      </c>
      <c r="W176" s="2">
        <v>5</v>
      </c>
      <c r="AA176" s="2">
        <f t="shared" si="6"/>
        <v>50</v>
      </c>
      <c r="AB176" s="2">
        <v>1</v>
      </c>
      <c r="AC176" s="1">
        <f t="shared" si="7"/>
        <v>1000</v>
      </c>
      <c r="AD176" s="1">
        <f t="shared" si="8"/>
        <v>385</v>
      </c>
      <c r="AE176" s="2" t="s">
        <v>100</v>
      </c>
      <c r="AF176" s="9" t="s">
        <v>100</v>
      </c>
    </row>
    <row r="177" spans="1:32" x14ac:dyDescent="0.25">
      <c r="A177" s="2" t="s">
        <v>89</v>
      </c>
      <c r="B177" s="2">
        <v>2019</v>
      </c>
      <c r="C177" s="2" t="s">
        <v>46</v>
      </c>
      <c r="D177" s="2" t="s">
        <v>61</v>
      </c>
      <c r="E177" s="2">
        <v>400</v>
      </c>
      <c r="F177" s="2" t="s">
        <v>16</v>
      </c>
      <c r="G177" s="2" t="s">
        <v>17</v>
      </c>
      <c r="H177" s="2" t="s">
        <v>17</v>
      </c>
      <c r="I177" s="2" t="s">
        <v>14</v>
      </c>
      <c r="J177" s="2" t="s">
        <v>17</v>
      </c>
      <c r="K177" s="2" t="s">
        <v>64</v>
      </c>
      <c r="L177" s="2" t="s">
        <v>16</v>
      </c>
      <c r="N177" s="2" t="s">
        <v>16</v>
      </c>
      <c r="P177" s="2" t="s">
        <v>14</v>
      </c>
      <c r="Q177" s="2">
        <v>318</v>
      </c>
      <c r="R177" s="2" t="s">
        <v>16</v>
      </c>
      <c r="T177" s="2">
        <v>10</v>
      </c>
      <c r="W177" s="2">
        <v>5</v>
      </c>
      <c r="AA177" s="2">
        <f t="shared" si="6"/>
        <v>50</v>
      </c>
      <c r="AB177" s="2">
        <v>1</v>
      </c>
      <c r="AC177" s="1">
        <f t="shared" si="7"/>
        <v>1000</v>
      </c>
      <c r="AD177" s="1">
        <f t="shared" si="8"/>
        <v>385</v>
      </c>
      <c r="AE177" s="2" t="s">
        <v>100</v>
      </c>
      <c r="AF177" s="9" t="s">
        <v>100</v>
      </c>
    </row>
    <row r="178" spans="1:32" x14ac:dyDescent="0.25">
      <c r="A178" s="2" t="s">
        <v>89</v>
      </c>
      <c r="B178" s="2">
        <v>2019</v>
      </c>
      <c r="C178" s="2" t="s">
        <v>46</v>
      </c>
      <c r="D178" s="2" t="s">
        <v>61</v>
      </c>
      <c r="E178" s="2">
        <v>701</v>
      </c>
      <c r="F178" s="2" t="s">
        <v>16</v>
      </c>
      <c r="G178" s="2" t="s">
        <v>17</v>
      </c>
      <c r="H178" s="2" t="s">
        <v>15</v>
      </c>
      <c r="I178" s="2" t="s">
        <v>17</v>
      </c>
      <c r="J178" s="2" t="s">
        <v>33</v>
      </c>
      <c r="K178" s="2" t="s">
        <v>64</v>
      </c>
      <c r="L178" s="2" t="s">
        <v>15</v>
      </c>
      <c r="N178" s="2" t="s">
        <v>15</v>
      </c>
      <c r="O178" s="2">
        <v>531</v>
      </c>
      <c r="P178" s="2" t="s">
        <v>33</v>
      </c>
      <c r="Q178" s="2">
        <v>318</v>
      </c>
      <c r="R178" s="2" t="s">
        <v>16</v>
      </c>
      <c r="T178" s="2">
        <v>10</v>
      </c>
      <c r="V178" s="2">
        <v>3</v>
      </c>
      <c r="W178" s="2">
        <v>5</v>
      </c>
      <c r="AA178" s="2">
        <f t="shared" si="6"/>
        <v>80</v>
      </c>
      <c r="AB178" s="2">
        <v>1</v>
      </c>
      <c r="AC178" s="1">
        <f t="shared" si="7"/>
        <v>1000</v>
      </c>
      <c r="AD178" s="1">
        <f t="shared" si="8"/>
        <v>385</v>
      </c>
      <c r="AE178" s="2" t="s">
        <v>100</v>
      </c>
      <c r="AF178" s="9" t="s">
        <v>100</v>
      </c>
    </row>
    <row r="179" spans="1:32" x14ac:dyDescent="0.25">
      <c r="A179" s="2" t="s">
        <v>89</v>
      </c>
      <c r="B179" s="2">
        <v>2019</v>
      </c>
      <c r="C179" s="2" t="s">
        <v>46</v>
      </c>
      <c r="D179" s="2" t="s">
        <v>61</v>
      </c>
      <c r="E179" s="2">
        <v>703</v>
      </c>
      <c r="F179" s="2" t="s">
        <v>16</v>
      </c>
      <c r="G179" s="2" t="s">
        <v>17</v>
      </c>
      <c r="H179" s="2" t="s">
        <v>14</v>
      </c>
      <c r="I179" s="2" t="s">
        <v>17</v>
      </c>
      <c r="J179" s="2" t="s">
        <v>33</v>
      </c>
      <c r="K179" s="2" t="s">
        <v>65</v>
      </c>
      <c r="L179" s="2" t="s">
        <v>16</v>
      </c>
      <c r="N179" s="2" t="s">
        <v>15</v>
      </c>
      <c r="O179" s="2" t="s">
        <v>64</v>
      </c>
      <c r="P179" s="2" t="s">
        <v>15</v>
      </c>
      <c r="Q179" s="2">
        <v>318</v>
      </c>
      <c r="R179" s="2" t="s">
        <v>16</v>
      </c>
      <c r="T179" s="2">
        <v>10</v>
      </c>
      <c r="W179" s="2">
        <v>2</v>
      </c>
      <c r="AA179" s="2">
        <f t="shared" si="6"/>
        <v>20</v>
      </c>
      <c r="AB179" s="2">
        <v>1</v>
      </c>
      <c r="AC179" s="1">
        <f t="shared" si="7"/>
        <v>1000</v>
      </c>
      <c r="AD179" s="1">
        <f t="shared" si="8"/>
        <v>385</v>
      </c>
      <c r="AE179" s="2" t="s">
        <v>100</v>
      </c>
      <c r="AF179" s="9" t="s">
        <v>100</v>
      </c>
    </row>
    <row r="180" spans="1:32" x14ac:dyDescent="0.25">
      <c r="A180" s="2" t="s">
        <v>89</v>
      </c>
      <c r="B180" s="2">
        <v>2019</v>
      </c>
      <c r="C180" s="2" t="s">
        <v>45</v>
      </c>
      <c r="D180" s="2" t="s">
        <v>61</v>
      </c>
      <c r="E180" s="2">
        <v>705</v>
      </c>
      <c r="F180" s="2" t="s">
        <v>14</v>
      </c>
      <c r="G180" s="2" t="s">
        <v>14</v>
      </c>
      <c r="H180" s="2" t="s">
        <v>17</v>
      </c>
      <c r="I180" s="2" t="s">
        <v>17</v>
      </c>
      <c r="J180" s="2" t="s">
        <v>33</v>
      </c>
      <c r="K180" s="2" t="s">
        <v>65</v>
      </c>
      <c r="L180" s="2" t="s">
        <v>16</v>
      </c>
      <c r="N180" s="2" t="s">
        <v>15</v>
      </c>
      <c r="O180" s="2">
        <v>372</v>
      </c>
      <c r="P180" s="2" t="s">
        <v>15</v>
      </c>
      <c r="Q180" s="2">
        <v>318</v>
      </c>
      <c r="R180" s="2" t="s">
        <v>16</v>
      </c>
      <c r="T180" s="2">
        <v>10</v>
      </c>
      <c r="W180" s="2">
        <v>4</v>
      </c>
      <c r="AA180" s="2">
        <f t="shared" si="6"/>
        <v>40</v>
      </c>
      <c r="AB180" s="2">
        <v>1</v>
      </c>
      <c r="AC180" s="1">
        <f t="shared" si="7"/>
        <v>1000</v>
      </c>
      <c r="AD180" s="1">
        <f t="shared" si="8"/>
        <v>385</v>
      </c>
      <c r="AE180" s="2" t="s">
        <v>100</v>
      </c>
      <c r="AF180" s="9" t="s">
        <v>100</v>
      </c>
    </row>
    <row r="181" spans="1:32" x14ac:dyDescent="0.25">
      <c r="A181" s="2" t="s">
        <v>89</v>
      </c>
      <c r="B181" s="2">
        <v>2019</v>
      </c>
      <c r="C181" s="2" t="s">
        <v>45</v>
      </c>
      <c r="D181" s="2" t="s">
        <v>61</v>
      </c>
      <c r="E181" s="2">
        <v>709</v>
      </c>
      <c r="F181" s="2" t="s">
        <v>16</v>
      </c>
      <c r="G181" s="2" t="s">
        <v>15</v>
      </c>
      <c r="H181" s="2" t="s">
        <v>33</v>
      </c>
      <c r="I181" s="2" t="s">
        <v>14</v>
      </c>
      <c r="J181" s="2" t="s">
        <v>14</v>
      </c>
      <c r="K181" s="2" t="s">
        <v>65</v>
      </c>
      <c r="L181" s="2" t="s">
        <v>15</v>
      </c>
      <c r="M181" s="2" t="s">
        <v>69</v>
      </c>
      <c r="N181" s="2" t="s">
        <v>14</v>
      </c>
      <c r="O181" s="2">
        <v>531</v>
      </c>
      <c r="P181" s="2" t="s">
        <v>33</v>
      </c>
      <c r="Q181" s="2">
        <v>318</v>
      </c>
      <c r="R181" s="2" t="s">
        <v>16</v>
      </c>
      <c r="T181" s="2">
        <v>10</v>
      </c>
      <c r="W181" s="2">
        <v>7</v>
      </c>
      <c r="AA181" s="2">
        <f t="shared" si="6"/>
        <v>70</v>
      </c>
      <c r="AB181" s="2">
        <v>1</v>
      </c>
      <c r="AC181" s="1">
        <f t="shared" si="7"/>
        <v>1000</v>
      </c>
      <c r="AD181" s="1">
        <f t="shared" si="8"/>
        <v>385</v>
      </c>
      <c r="AE181" s="2" t="s">
        <v>100</v>
      </c>
      <c r="AF181" s="9" t="s">
        <v>100</v>
      </c>
    </row>
    <row r="182" spans="1:32" x14ac:dyDescent="0.25">
      <c r="A182" s="2" t="s">
        <v>89</v>
      </c>
      <c r="B182" s="2">
        <v>2019</v>
      </c>
      <c r="C182" s="2" t="s">
        <v>46</v>
      </c>
      <c r="D182" s="2" t="s">
        <v>61</v>
      </c>
      <c r="E182" s="2">
        <v>712</v>
      </c>
      <c r="F182" s="2" t="s">
        <v>16</v>
      </c>
      <c r="G182" s="2" t="s">
        <v>14</v>
      </c>
      <c r="H182" s="2" t="s">
        <v>15</v>
      </c>
      <c r="I182" s="2" t="s">
        <v>14</v>
      </c>
      <c r="J182" s="2" t="s">
        <v>33</v>
      </c>
      <c r="K182" s="2" t="s">
        <v>64</v>
      </c>
      <c r="L182" s="2" t="s">
        <v>16</v>
      </c>
      <c r="N182" s="2" t="s">
        <v>17</v>
      </c>
      <c r="O182" s="2" t="s">
        <v>64</v>
      </c>
      <c r="P182" s="2" t="s">
        <v>17</v>
      </c>
      <c r="Q182" s="2">
        <v>318</v>
      </c>
      <c r="R182" s="2" t="s">
        <v>16</v>
      </c>
      <c r="T182" s="2">
        <v>10</v>
      </c>
      <c r="W182" s="2">
        <v>7</v>
      </c>
      <c r="AA182" s="2">
        <f t="shared" si="6"/>
        <v>70</v>
      </c>
      <c r="AB182" s="2">
        <v>1</v>
      </c>
      <c r="AC182" s="1">
        <f t="shared" si="7"/>
        <v>1000</v>
      </c>
      <c r="AD182" s="1">
        <f t="shared" si="8"/>
        <v>385</v>
      </c>
      <c r="AE182" s="2" t="s">
        <v>100</v>
      </c>
      <c r="AF182" s="9" t="s">
        <v>100</v>
      </c>
    </row>
    <row r="183" spans="1:32" x14ac:dyDescent="0.25">
      <c r="A183" s="2" t="s">
        <v>89</v>
      </c>
      <c r="B183" s="2">
        <v>2019</v>
      </c>
      <c r="C183" s="2" t="s">
        <v>44</v>
      </c>
      <c r="D183" s="2" t="s">
        <v>61</v>
      </c>
      <c r="E183" s="2">
        <v>946</v>
      </c>
      <c r="F183" s="2" t="s">
        <v>17</v>
      </c>
      <c r="G183" s="2" t="s">
        <v>15</v>
      </c>
      <c r="H183" s="2" t="s">
        <v>14</v>
      </c>
      <c r="I183" s="2" t="s">
        <v>33</v>
      </c>
      <c r="J183" s="2" t="s">
        <v>14</v>
      </c>
      <c r="K183" s="2" t="s">
        <v>65</v>
      </c>
      <c r="L183" s="2" t="s">
        <v>14</v>
      </c>
      <c r="M183" s="2" t="s">
        <v>69</v>
      </c>
      <c r="N183" s="2" t="s">
        <v>14</v>
      </c>
      <c r="O183" s="2">
        <v>372</v>
      </c>
      <c r="P183" s="2" t="s">
        <v>17</v>
      </c>
      <c r="Q183" s="2">
        <v>318</v>
      </c>
      <c r="R183" s="2" t="s">
        <v>16</v>
      </c>
      <c r="T183" s="2">
        <v>10</v>
      </c>
      <c r="W183" s="2">
        <v>3</v>
      </c>
      <c r="Y183" s="1">
        <v>2</v>
      </c>
      <c r="AA183" s="2">
        <f t="shared" si="6"/>
        <v>50</v>
      </c>
      <c r="AB183" s="2">
        <v>1</v>
      </c>
      <c r="AC183" s="1">
        <f t="shared" si="7"/>
        <v>1000</v>
      </c>
      <c r="AD183" s="1">
        <f t="shared" si="8"/>
        <v>385</v>
      </c>
      <c r="AE183" s="2" t="s">
        <v>100</v>
      </c>
      <c r="AF183" s="9" t="s">
        <v>100</v>
      </c>
    </row>
    <row r="184" spans="1:32" x14ac:dyDescent="0.25">
      <c r="A184" s="2" t="s">
        <v>88</v>
      </c>
      <c r="B184" s="2">
        <v>2019</v>
      </c>
      <c r="C184" s="2" t="s">
        <v>56</v>
      </c>
      <c r="D184" s="2" t="s">
        <v>61</v>
      </c>
      <c r="E184" s="2">
        <v>746</v>
      </c>
      <c r="F184" s="2" t="s">
        <v>17</v>
      </c>
      <c r="G184" s="2" t="s">
        <v>15</v>
      </c>
      <c r="H184" s="2" t="s">
        <v>14</v>
      </c>
      <c r="I184" s="2" t="s">
        <v>17</v>
      </c>
      <c r="J184" s="2" t="s">
        <v>14</v>
      </c>
      <c r="K184" s="2" t="s">
        <v>65</v>
      </c>
      <c r="L184" s="2" t="s">
        <v>16</v>
      </c>
      <c r="N184" s="2" t="s">
        <v>14</v>
      </c>
      <c r="O184" s="2">
        <v>531</v>
      </c>
      <c r="P184" s="2" t="s">
        <v>14</v>
      </c>
      <c r="Q184" s="2">
        <v>832</v>
      </c>
      <c r="R184" s="2" t="s">
        <v>16</v>
      </c>
      <c r="T184" s="2">
        <v>10</v>
      </c>
      <c r="U184" s="2">
        <v>4</v>
      </c>
      <c r="W184" s="2">
        <v>1</v>
      </c>
      <c r="AA184" s="2">
        <f t="shared" si="6"/>
        <v>50</v>
      </c>
      <c r="AB184" s="2">
        <v>1</v>
      </c>
      <c r="AC184" s="1">
        <f t="shared" si="7"/>
        <v>1000</v>
      </c>
      <c r="AD184" s="1">
        <f t="shared" si="8"/>
        <v>385</v>
      </c>
      <c r="AE184" s="2" t="s">
        <v>100</v>
      </c>
      <c r="AF184" s="9" t="s">
        <v>100</v>
      </c>
    </row>
    <row r="185" spans="1:32" x14ac:dyDescent="0.25">
      <c r="A185" s="2" t="s">
        <v>88</v>
      </c>
      <c r="B185" s="2">
        <v>2019</v>
      </c>
      <c r="C185" s="2" t="s">
        <v>56</v>
      </c>
      <c r="D185" s="2" t="s">
        <v>61</v>
      </c>
      <c r="E185" s="2">
        <v>748</v>
      </c>
      <c r="F185" s="2" t="s">
        <v>17</v>
      </c>
      <c r="G185" s="2" t="s">
        <v>16</v>
      </c>
      <c r="H185" s="2" t="s">
        <v>17</v>
      </c>
      <c r="I185" s="2" t="s">
        <v>33</v>
      </c>
      <c r="J185" s="2" t="s">
        <v>17</v>
      </c>
      <c r="K185" s="2" t="s">
        <v>65</v>
      </c>
      <c r="L185" s="2" t="s">
        <v>16</v>
      </c>
      <c r="N185" s="2" t="s">
        <v>15</v>
      </c>
      <c r="O185" s="2">
        <v>261</v>
      </c>
      <c r="P185" s="2" t="s">
        <v>15</v>
      </c>
      <c r="Q185" s="2">
        <v>261</v>
      </c>
      <c r="R185" s="2" t="s">
        <v>16</v>
      </c>
      <c r="T185" s="2">
        <v>10</v>
      </c>
      <c r="U185" s="2">
        <v>3</v>
      </c>
      <c r="Z185" s="1">
        <v>1</v>
      </c>
      <c r="AA185" s="2">
        <f t="shared" si="6"/>
        <v>40</v>
      </c>
      <c r="AB185" s="2">
        <v>1</v>
      </c>
      <c r="AC185" s="1">
        <f t="shared" si="7"/>
        <v>1000</v>
      </c>
      <c r="AD185" s="1">
        <f t="shared" si="8"/>
        <v>385</v>
      </c>
      <c r="AE185" s="2" t="s">
        <v>100</v>
      </c>
      <c r="AF185" s="9" t="s">
        <v>100</v>
      </c>
    </row>
    <row r="186" spans="1:32" x14ac:dyDescent="0.25">
      <c r="A186" s="2" t="s">
        <v>88</v>
      </c>
      <c r="B186" s="2">
        <v>2019</v>
      </c>
      <c r="C186" s="2" t="s">
        <v>56</v>
      </c>
      <c r="D186" s="2" t="s">
        <v>61</v>
      </c>
      <c r="E186" s="2">
        <v>750</v>
      </c>
      <c r="F186" s="2" t="s">
        <v>14</v>
      </c>
      <c r="G186" s="2" t="s">
        <v>15</v>
      </c>
      <c r="H186" s="2" t="s">
        <v>15</v>
      </c>
      <c r="I186" s="2" t="s">
        <v>33</v>
      </c>
      <c r="J186" s="2" t="s">
        <v>14</v>
      </c>
      <c r="K186" s="2" t="s">
        <v>65</v>
      </c>
      <c r="L186" s="2" t="s">
        <v>16</v>
      </c>
      <c r="N186" s="2" t="s">
        <v>15</v>
      </c>
      <c r="O186" s="2">
        <v>261</v>
      </c>
      <c r="P186" s="2" t="s">
        <v>14</v>
      </c>
      <c r="Q186" s="2">
        <v>832</v>
      </c>
      <c r="R186" s="2" t="s">
        <v>16</v>
      </c>
      <c r="T186" s="2">
        <v>10</v>
      </c>
      <c r="U186" s="2">
        <v>2</v>
      </c>
      <c r="Z186" s="1">
        <v>2</v>
      </c>
      <c r="AA186" s="2">
        <f t="shared" si="6"/>
        <v>40</v>
      </c>
      <c r="AB186" s="2">
        <v>1</v>
      </c>
      <c r="AC186" s="1">
        <f t="shared" si="7"/>
        <v>1000</v>
      </c>
      <c r="AD186" s="1">
        <f t="shared" si="8"/>
        <v>385</v>
      </c>
      <c r="AE186" s="2" t="s">
        <v>100</v>
      </c>
      <c r="AF186" s="9" t="s">
        <v>100</v>
      </c>
    </row>
    <row r="187" spans="1:32" x14ac:dyDescent="0.25">
      <c r="A187" s="2" t="s">
        <v>88</v>
      </c>
      <c r="B187" s="2">
        <v>2019</v>
      </c>
      <c r="C187" s="2" t="s">
        <v>56</v>
      </c>
      <c r="D187" s="2" t="s">
        <v>61</v>
      </c>
      <c r="E187" s="2">
        <v>751</v>
      </c>
      <c r="F187" s="2" t="s">
        <v>17</v>
      </c>
      <c r="G187" s="2" t="s">
        <v>15</v>
      </c>
      <c r="H187" s="2" t="s">
        <v>15</v>
      </c>
      <c r="I187" s="2" t="s">
        <v>33</v>
      </c>
      <c r="J187" s="2" t="s">
        <v>14</v>
      </c>
      <c r="K187" s="2" t="s">
        <v>65</v>
      </c>
      <c r="L187" s="2" t="s">
        <v>16</v>
      </c>
      <c r="N187" s="2" t="s">
        <v>17</v>
      </c>
      <c r="O187" s="2">
        <v>531</v>
      </c>
      <c r="P187" s="2" t="s">
        <v>17</v>
      </c>
      <c r="Q187" s="2">
        <v>832</v>
      </c>
      <c r="R187" s="2" t="s">
        <v>16</v>
      </c>
      <c r="T187" s="2">
        <v>10</v>
      </c>
      <c r="U187" s="2">
        <v>4</v>
      </c>
      <c r="AA187" s="2">
        <f t="shared" si="6"/>
        <v>40</v>
      </c>
      <c r="AB187" s="2">
        <v>1</v>
      </c>
      <c r="AC187" s="1">
        <f t="shared" si="7"/>
        <v>1000</v>
      </c>
      <c r="AD187" s="1">
        <f t="shared" si="8"/>
        <v>385</v>
      </c>
      <c r="AE187" s="2" t="s">
        <v>100</v>
      </c>
      <c r="AF187" s="9" t="s">
        <v>100</v>
      </c>
    </row>
    <row r="188" spans="1:32" x14ac:dyDescent="0.25">
      <c r="A188" s="2" t="s">
        <v>88</v>
      </c>
      <c r="B188" s="2">
        <v>2019</v>
      </c>
      <c r="C188" s="2" t="s">
        <v>55</v>
      </c>
      <c r="D188" s="2" t="s">
        <v>61</v>
      </c>
      <c r="E188" s="2">
        <v>752</v>
      </c>
      <c r="F188" s="2" t="s">
        <v>17</v>
      </c>
      <c r="G188" s="2" t="s">
        <v>14</v>
      </c>
      <c r="H188" s="2" t="s">
        <v>15</v>
      </c>
      <c r="I188" s="2" t="s">
        <v>14</v>
      </c>
      <c r="J188" s="2" t="s">
        <v>17</v>
      </c>
      <c r="K188" s="2" t="s">
        <v>65</v>
      </c>
      <c r="L188" s="2" t="s">
        <v>16</v>
      </c>
      <c r="N188" s="2" t="s">
        <v>15</v>
      </c>
      <c r="O188" s="2">
        <v>316</v>
      </c>
      <c r="P188" s="2" t="s">
        <v>16</v>
      </c>
      <c r="R188" s="2" t="s">
        <v>16</v>
      </c>
      <c r="T188" s="2">
        <v>10</v>
      </c>
      <c r="AA188" s="2">
        <f t="shared" si="6"/>
        <v>0</v>
      </c>
      <c r="AB188" s="2">
        <v>1</v>
      </c>
      <c r="AC188" s="1">
        <f t="shared" si="7"/>
        <v>1000</v>
      </c>
      <c r="AD188" s="1">
        <f t="shared" si="8"/>
        <v>385</v>
      </c>
      <c r="AE188" s="2" t="s">
        <v>100</v>
      </c>
      <c r="AF188" s="9" t="s">
        <v>100</v>
      </c>
    </row>
    <row r="189" spans="1:32" x14ac:dyDescent="0.25">
      <c r="A189" s="2" t="s">
        <v>88</v>
      </c>
      <c r="B189" s="2">
        <v>2019</v>
      </c>
      <c r="C189" s="2" t="s">
        <v>55</v>
      </c>
      <c r="D189" s="2" t="s">
        <v>61</v>
      </c>
      <c r="E189" s="2">
        <v>753</v>
      </c>
      <c r="F189" s="2" t="s">
        <v>17</v>
      </c>
      <c r="G189" s="2" t="s">
        <v>17</v>
      </c>
      <c r="H189" s="2" t="s">
        <v>15</v>
      </c>
      <c r="I189" s="2" t="s">
        <v>14</v>
      </c>
      <c r="J189" s="2" t="s">
        <v>17</v>
      </c>
      <c r="K189" s="2" t="s">
        <v>65</v>
      </c>
      <c r="L189" s="2" t="s">
        <v>16</v>
      </c>
      <c r="N189" s="2" t="s">
        <v>16</v>
      </c>
      <c r="P189" s="2" t="s">
        <v>16</v>
      </c>
      <c r="R189" s="2" t="s">
        <v>16</v>
      </c>
      <c r="T189" s="2">
        <v>10</v>
      </c>
      <c r="AA189" s="2">
        <f t="shared" si="6"/>
        <v>0</v>
      </c>
      <c r="AB189" s="2">
        <v>1</v>
      </c>
      <c r="AC189" s="1">
        <f t="shared" si="7"/>
        <v>1000</v>
      </c>
      <c r="AD189" s="1">
        <f t="shared" si="8"/>
        <v>385</v>
      </c>
      <c r="AE189" s="2" t="s">
        <v>100</v>
      </c>
      <c r="AF189" s="9" t="s">
        <v>100</v>
      </c>
    </row>
    <row r="190" spans="1:32" x14ac:dyDescent="0.25">
      <c r="A190" s="2" t="s">
        <v>88</v>
      </c>
      <c r="B190" s="2">
        <v>2019</v>
      </c>
      <c r="C190" s="2" t="s">
        <v>55</v>
      </c>
      <c r="D190" s="2" t="s">
        <v>61</v>
      </c>
      <c r="E190" s="2">
        <v>754</v>
      </c>
      <c r="F190" s="2" t="s">
        <v>14</v>
      </c>
      <c r="G190" s="2" t="s">
        <v>17</v>
      </c>
      <c r="H190" s="2" t="s">
        <v>15</v>
      </c>
      <c r="I190" s="2" t="s">
        <v>14</v>
      </c>
      <c r="J190" s="2" t="s">
        <v>17</v>
      </c>
      <c r="K190" s="2" t="s">
        <v>65</v>
      </c>
      <c r="L190" s="2" t="s">
        <v>16</v>
      </c>
      <c r="N190" s="2" t="s">
        <v>16</v>
      </c>
      <c r="P190" s="2" t="s">
        <v>16</v>
      </c>
      <c r="R190" s="2" t="s">
        <v>16</v>
      </c>
      <c r="T190" s="2">
        <v>10</v>
      </c>
      <c r="AA190" s="2">
        <f t="shared" si="6"/>
        <v>0</v>
      </c>
      <c r="AB190" s="2">
        <v>1</v>
      </c>
      <c r="AC190" s="1">
        <f t="shared" si="7"/>
        <v>1000</v>
      </c>
      <c r="AD190" s="1">
        <f t="shared" si="8"/>
        <v>385</v>
      </c>
      <c r="AE190" s="2" t="s">
        <v>100</v>
      </c>
      <c r="AF190" s="9" t="s">
        <v>100</v>
      </c>
    </row>
    <row r="191" spans="1:32" x14ac:dyDescent="0.25">
      <c r="A191" s="2" t="s">
        <v>88</v>
      </c>
      <c r="B191" s="2">
        <v>2019</v>
      </c>
      <c r="C191" s="2" t="s">
        <v>55</v>
      </c>
      <c r="D191" s="2" t="s">
        <v>61</v>
      </c>
      <c r="E191" s="2">
        <v>755</v>
      </c>
      <c r="F191" s="2" t="s">
        <v>17</v>
      </c>
      <c r="G191" s="2" t="s">
        <v>17</v>
      </c>
      <c r="H191" s="2" t="s">
        <v>16</v>
      </c>
      <c r="I191" s="2" t="s">
        <v>14</v>
      </c>
      <c r="J191" s="2" t="s">
        <v>17</v>
      </c>
      <c r="K191" s="2" t="s">
        <v>65</v>
      </c>
      <c r="L191" s="2" t="s">
        <v>16</v>
      </c>
      <c r="N191" s="2" t="s">
        <v>15</v>
      </c>
      <c r="O191" s="2">
        <v>316</v>
      </c>
      <c r="P191" s="2" t="s">
        <v>16</v>
      </c>
      <c r="R191" s="2" t="s">
        <v>16</v>
      </c>
      <c r="T191" s="2">
        <v>10</v>
      </c>
      <c r="AA191" s="2">
        <f t="shared" si="6"/>
        <v>0</v>
      </c>
      <c r="AB191" s="2">
        <v>1</v>
      </c>
      <c r="AC191" s="1">
        <f t="shared" si="7"/>
        <v>1000</v>
      </c>
      <c r="AD191" s="1">
        <f t="shared" si="8"/>
        <v>385</v>
      </c>
      <c r="AE191" s="2" t="s">
        <v>100</v>
      </c>
      <c r="AF191" s="9" t="s">
        <v>100</v>
      </c>
    </row>
    <row r="192" spans="1:32" x14ac:dyDescent="0.25">
      <c r="A192" s="2" t="s">
        <v>88</v>
      </c>
      <c r="B192" s="2">
        <v>2019</v>
      </c>
      <c r="C192" s="2" t="s">
        <v>55</v>
      </c>
      <c r="D192" s="2" t="s">
        <v>61</v>
      </c>
      <c r="E192" s="2">
        <v>756</v>
      </c>
      <c r="F192" s="2" t="s">
        <v>17</v>
      </c>
      <c r="G192" s="2" t="s">
        <v>17</v>
      </c>
      <c r="H192" s="2" t="s">
        <v>15</v>
      </c>
      <c r="I192" s="2" t="s">
        <v>14</v>
      </c>
      <c r="J192" s="2" t="s">
        <v>17</v>
      </c>
      <c r="K192" s="2" t="s">
        <v>65</v>
      </c>
      <c r="L192" s="2" t="s">
        <v>15</v>
      </c>
      <c r="M192" s="2" t="s">
        <v>68</v>
      </c>
      <c r="N192" s="2" t="s">
        <v>15</v>
      </c>
      <c r="O192" s="2">
        <v>761</v>
      </c>
      <c r="P192" s="2" t="s">
        <v>16</v>
      </c>
      <c r="R192" s="2" t="s">
        <v>16</v>
      </c>
      <c r="T192" s="2">
        <v>10</v>
      </c>
      <c r="AA192" s="2">
        <f t="shared" si="6"/>
        <v>0</v>
      </c>
      <c r="AB192" s="2">
        <v>1</v>
      </c>
      <c r="AC192" s="1">
        <f t="shared" si="7"/>
        <v>1000</v>
      </c>
      <c r="AD192" s="1">
        <f t="shared" si="8"/>
        <v>385</v>
      </c>
      <c r="AE192" s="2" t="s">
        <v>100</v>
      </c>
      <c r="AF192" s="9" t="s">
        <v>100</v>
      </c>
    </row>
    <row r="193" spans="1:32" x14ac:dyDescent="0.25">
      <c r="A193" s="2" t="s">
        <v>88</v>
      </c>
      <c r="B193" s="2">
        <v>2019</v>
      </c>
      <c r="C193" s="2" t="s">
        <v>55</v>
      </c>
      <c r="D193" s="2" t="s">
        <v>61</v>
      </c>
      <c r="E193" s="2">
        <v>757</v>
      </c>
      <c r="F193" s="2" t="s">
        <v>17</v>
      </c>
      <c r="G193" s="2" t="s">
        <v>17</v>
      </c>
      <c r="H193" s="2" t="s">
        <v>16</v>
      </c>
      <c r="I193" s="2" t="s">
        <v>14</v>
      </c>
      <c r="J193" s="2" t="s">
        <v>17</v>
      </c>
      <c r="K193" s="2" t="s">
        <v>65</v>
      </c>
      <c r="L193" s="2" t="s">
        <v>15</v>
      </c>
      <c r="M193" s="2" t="s">
        <v>68</v>
      </c>
      <c r="N193" s="2" t="s">
        <v>15</v>
      </c>
      <c r="O193" s="2">
        <v>743</v>
      </c>
      <c r="P193" s="2" t="s">
        <v>16</v>
      </c>
      <c r="R193" s="2" t="s">
        <v>15</v>
      </c>
      <c r="S193" s="2" t="s">
        <v>70</v>
      </c>
      <c r="T193" s="2">
        <v>10</v>
      </c>
      <c r="AA193" s="2">
        <f t="shared" si="6"/>
        <v>0</v>
      </c>
      <c r="AB193" s="2">
        <v>1</v>
      </c>
      <c r="AC193" s="1">
        <f t="shared" si="7"/>
        <v>1000</v>
      </c>
      <c r="AD193" s="1">
        <f t="shared" si="8"/>
        <v>385</v>
      </c>
      <c r="AE193" s="2" t="s">
        <v>100</v>
      </c>
      <c r="AF193" s="9" t="s">
        <v>100</v>
      </c>
    </row>
    <row r="194" spans="1:32" x14ac:dyDescent="0.25">
      <c r="A194" s="2" t="s">
        <v>88</v>
      </c>
      <c r="B194" s="2">
        <v>2019</v>
      </c>
      <c r="C194" s="2" t="s">
        <v>55</v>
      </c>
      <c r="D194" s="2" t="s">
        <v>61</v>
      </c>
      <c r="E194" s="2">
        <v>758</v>
      </c>
      <c r="F194" s="2" t="s">
        <v>14</v>
      </c>
      <c r="G194" s="2" t="s">
        <v>14</v>
      </c>
      <c r="H194" s="2" t="s">
        <v>15</v>
      </c>
      <c r="I194" s="2" t="s">
        <v>15</v>
      </c>
      <c r="J194" s="2" t="s">
        <v>17</v>
      </c>
      <c r="K194" s="2" t="s">
        <v>65</v>
      </c>
      <c r="L194" s="2" t="s">
        <v>15</v>
      </c>
      <c r="M194" s="2" t="s">
        <v>68</v>
      </c>
      <c r="N194" s="2" t="s">
        <v>15</v>
      </c>
      <c r="O194" s="2">
        <v>531</v>
      </c>
      <c r="P194" s="2" t="s">
        <v>15</v>
      </c>
      <c r="Q194" s="2">
        <v>833</v>
      </c>
      <c r="R194" s="2" t="s">
        <v>16</v>
      </c>
      <c r="T194" s="2">
        <v>10</v>
      </c>
      <c r="U194" s="2">
        <v>3</v>
      </c>
      <c r="AA194" s="2">
        <f t="shared" ref="AA194:AA257" si="9">SUM(U194:Z194) * 10</f>
        <v>30</v>
      </c>
      <c r="AB194" s="2">
        <v>1</v>
      </c>
      <c r="AC194" s="1">
        <f t="shared" si="7"/>
        <v>1000</v>
      </c>
      <c r="AD194" s="1">
        <f t="shared" si="8"/>
        <v>385</v>
      </c>
      <c r="AE194" s="2" t="s">
        <v>100</v>
      </c>
      <c r="AF194" s="9" t="s">
        <v>100</v>
      </c>
    </row>
    <row r="195" spans="1:32" x14ac:dyDescent="0.25">
      <c r="A195" s="2" t="s">
        <v>88</v>
      </c>
      <c r="B195" s="2">
        <v>2019</v>
      </c>
      <c r="C195" s="2" t="s">
        <v>55</v>
      </c>
      <c r="D195" s="2" t="s">
        <v>61</v>
      </c>
      <c r="E195" s="2">
        <v>761</v>
      </c>
      <c r="F195" s="2" t="s">
        <v>14</v>
      </c>
      <c r="G195" s="2" t="s">
        <v>17</v>
      </c>
      <c r="H195" s="2" t="s">
        <v>14</v>
      </c>
      <c r="I195" s="2" t="s">
        <v>15</v>
      </c>
      <c r="J195" s="2" t="s">
        <v>17</v>
      </c>
      <c r="K195" s="2" t="s">
        <v>65</v>
      </c>
      <c r="L195" s="2" t="s">
        <v>16</v>
      </c>
      <c r="N195" s="2" t="s">
        <v>17</v>
      </c>
      <c r="O195" s="2">
        <v>743</v>
      </c>
      <c r="P195" s="2" t="s">
        <v>15</v>
      </c>
      <c r="Q195" s="2">
        <v>372</v>
      </c>
      <c r="R195" s="2" t="s">
        <v>16</v>
      </c>
      <c r="T195" s="2">
        <v>10</v>
      </c>
      <c r="X195" s="2">
        <v>1</v>
      </c>
      <c r="AA195" s="2">
        <f t="shared" si="9"/>
        <v>10</v>
      </c>
      <c r="AB195" s="2">
        <v>1</v>
      </c>
      <c r="AC195" s="1">
        <f t="shared" si="7"/>
        <v>1000</v>
      </c>
      <c r="AD195" s="1">
        <f t="shared" si="8"/>
        <v>385</v>
      </c>
      <c r="AE195" s="2" t="s">
        <v>100</v>
      </c>
      <c r="AF195" s="9" t="s">
        <v>100</v>
      </c>
    </row>
    <row r="196" spans="1:32" x14ac:dyDescent="0.25">
      <c r="A196" s="2" t="s">
        <v>88</v>
      </c>
      <c r="B196" s="2">
        <v>2019</v>
      </c>
      <c r="C196" s="2" t="s">
        <v>55</v>
      </c>
      <c r="D196" s="2" t="s">
        <v>61</v>
      </c>
      <c r="E196" s="2">
        <v>762</v>
      </c>
      <c r="F196" s="2" t="s">
        <v>14</v>
      </c>
      <c r="G196" s="2" t="s">
        <v>14</v>
      </c>
      <c r="H196" s="2" t="s">
        <v>16</v>
      </c>
      <c r="I196" s="2" t="s">
        <v>17</v>
      </c>
      <c r="J196" s="2" t="s">
        <v>17</v>
      </c>
      <c r="K196" s="2" t="s">
        <v>65</v>
      </c>
      <c r="L196" s="2" t="s">
        <v>15</v>
      </c>
      <c r="M196" s="2" t="s">
        <v>69</v>
      </c>
      <c r="N196" s="2" t="s">
        <v>17</v>
      </c>
      <c r="O196" s="2">
        <v>743</v>
      </c>
      <c r="P196" s="2" t="s">
        <v>16</v>
      </c>
      <c r="R196" s="2" t="s">
        <v>16</v>
      </c>
      <c r="T196" s="2">
        <v>10</v>
      </c>
      <c r="AA196" s="2">
        <f t="shared" si="9"/>
        <v>0</v>
      </c>
      <c r="AB196" s="2">
        <v>1</v>
      </c>
      <c r="AC196" s="1">
        <f t="shared" si="7"/>
        <v>1000</v>
      </c>
      <c r="AD196" s="1">
        <f t="shared" si="8"/>
        <v>385</v>
      </c>
      <c r="AE196" s="2" t="s">
        <v>100</v>
      </c>
      <c r="AF196" s="9" t="s">
        <v>100</v>
      </c>
    </row>
    <row r="197" spans="1:32" x14ac:dyDescent="0.25">
      <c r="A197" s="2" t="s">
        <v>88</v>
      </c>
      <c r="B197" s="2">
        <v>2019</v>
      </c>
      <c r="C197" s="2" t="s">
        <v>55</v>
      </c>
      <c r="D197" s="2" t="s">
        <v>61</v>
      </c>
      <c r="E197" s="2">
        <v>763</v>
      </c>
      <c r="F197" s="2" t="s">
        <v>16</v>
      </c>
      <c r="G197" s="2" t="s">
        <v>14</v>
      </c>
      <c r="H197" s="2" t="s">
        <v>15</v>
      </c>
      <c r="I197" s="2" t="s">
        <v>17</v>
      </c>
      <c r="J197" s="2" t="s">
        <v>14</v>
      </c>
      <c r="K197" s="2" t="s">
        <v>65</v>
      </c>
      <c r="L197" s="2" t="s">
        <v>16</v>
      </c>
      <c r="N197" s="2" t="s">
        <v>15</v>
      </c>
      <c r="O197" s="2">
        <v>743</v>
      </c>
      <c r="P197" s="2" t="s">
        <v>16</v>
      </c>
      <c r="R197" s="2" t="s">
        <v>16</v>
      </c>
      <c r="T197" s="2">
        <v>10</v>
      </c>
      <c r="U197" s="2">
        <v>3</v>
      </c>
      <c r="AA197" s="2">
        <f t="shared" si="9"/>
        <v>30</v>
      </c>
      <c r="AB197" s="2">
        <v>1</v>
      </c>
      <c r="AC197" s="1">
        <f t="shared" si="7"/>
        <v>1000</v>
      </c>
      <c r="AD197" s="1">
        <f t="shared" si="8"/>
        <v>385</v>
      </c>
      <c r="AE197" s="2" t="s">
        <v>100</v>
      </c>
      <c r="AF197" s="9" t="s">
        <v>100</v>
      </c>
    </row>
    <row r="198" spans="1:32" x14ac:dyDescent="0.25">
      <c r="A198" s="2" t="s">
        <v>88</v>
      </c>
      <c r="B198" s="2">
        <v>2019</v>
      </c>
      <c r="C198" s="2" t="s">
        <v>56</v>
      </c>
      <c r="D198" s="2" t="s">
        <v>61</v>
      </c>
      <c r="E198" s="2">
        <v>764</v>
      </c>
      <c r="F198" s="2" t="s">
        <v>15</v>
      </c>
      <c r="G198" s="2" t="s">
        <v>17</v>
      </c>
      <c r="H198" s="2" t="s">
        <v>15</v>
      </c>
      <c r="I198" s="2" t="s">
        <v>14</v>
      </c>
      <c r="J198" s="2" t="s">
        <v>14</v>
      </c>
      <c r="K198" s="2" t="s">
        <v>65</v>
      </c>
      <c r="L198" s="2" t="s">
        <v>16</v>
      </c>
      <c r="N198" s="2" t="s">
        <v>15</v>
      </c>
      <c r="O198" s="2">
        <v>531</v>
      </c>
      <c r="P198" s="2" t="s">
        <v>15</v>
      </c>
      <c r="Q198" s="2">
        <v>129</v>
      </c>
      <c r="R198" s="2" t="s">
        <v>16</v>
      </c>
      <c r="T198" s="2">
        <v>10</v>
      </c>
      <c r="U198" s="2">
        <v>1</v>
      </c>
      <c r="Z198" s="1">
        <v>1</v>
      </c>
      <c r="AA198" s="2">
        <f t="shared" si="9"/>
        <v>20</v>
      </c>
      <c r="AB198" s="2">
        <v>1</v>
      </c>
      <c r="AC198" s="1">
        <f t="shared" si="7"/>
        <v>1000</v>
      </c>
      <c r="AD198" s="1">
        <f t="shared" si="8"/>
        <v>385</v>
      </c>
      <c r="AE198" s="2" t="s">
        <v>100</v>
      </c>
      <c r="AF198" s="9" t="s">
        <v>100</v>
      </c>
    </row>
    <row r="199" spans="1:32" x14ac:dyDescent="0.25">
      <c r="A199" s="2" t="s">
        <v>88</v>
      </c>
      <c r="B199" s="2">
        <v>2019</v>
      </c>
      <c r="C199" s="2" t="s">
        <v>56</v>
      </c>
      <c r="D199" s="2" t="s">
        <v>61</v>
      </c>
      <c r="E199" s="2">
        <v>765</v>
      </c>
      <c r="F199" s="2" t="s">
        <v>17</v>
      </c>
      <c r="G199" s="2" t="s">
        <v>17</v>
      </c>
      <c r="H199" s="2" t="s">
        <v>16</v>
      </c>
      <c r="I199" s="2" t="s">
        <v>17</v>
      </c>
      <c r="J199" s="2" t="s">
        <v>15</v>
      </c>
      <c r="K199" s="2" t="s">
        <v>65</v>
      </c>
      <c r="L199" s="2" t="s">
        <v>16</v>
      </c>
      <c r="N199" s="2" t="s">
        <v>17</v>
      </c>
      <c r="O199" s="2">
        <v>531</v>
      </c>
      <c r="P199" s="2" t="s">
        <v>14</v>
      </c>
      <c r="Q199" s="2">
        <v>129</v>
      </c>
      <c r="R199" s="2" t="s">
        <v>15</v>
      </c>
      <c r="S199" s="2" t="s">
        <v>70</v>
      </c>
      <c r="T199" s="2">
        <v>10</v>
      </c>
      <c r="Z199" s="1">
        <v>3</v>
      </c>
      <c r="AA199" s="2">
        <f t="shared" si="9"/>
        <v>30</v>
      </c>
      <c r="AB199" s="2">
        <v>1</v>
      </c>
      <c r="AC199" s="1">
        <f t="shared" si="7"/>
        <v>1000</v>
      </c>
      <c r="AD199" s="1">
        <f t="shared" si="8"/>
        <v>385</v>
      </c>
      <c r="AE199" s="2" t="s">
        <v>100</v>
      </c>
      <c r="AF199" s="9" t="s">
        <v>100</v>
      </c>
    </row>
    <row r="200" spans="1:32" x14ac:dyDescent="0.25">
      <c r="A200" s="2" t="s">
        <v>88</v>
      </c>
      <c r="B200" s="2">
        <v>2019</v>
      </c>
      <c r="C200" s="2" t="s">
        <v>55</v>
      </c>
      <c r="D200" s="2" t="s">
        <v>61</v>
      </c>
      <c r="E200" s="2">
        <v>766</v>
      </c>
      <c r="F200" s="2" t="s">
        <v>17</v>
      </c>
      <c r="G200" s="2" t="s">
        <v>15</v>
      </c>
      <c r="H200" s="2" t="s">
        <v>15</v>
      </c>
      <c r="I200" s="2" t="s">
        <v>17</v>
      </c>
      <c r="J200" s="2" t="s">
        <v>17</v>
      </c>
      <c r="K200" s="2" t="s">
        <v>65</v>
      </c>
      <c r="L200" s="2" t="s">
        <v>16</v>
      </c>
      <c r="N200" s="2" t="s">
        <v>17</v>
      </c>
      <c r="O200" s="2">
        <v>743</v>
      </c>
      <c r="P200" s="2" t="s">
        <v>16</v>
      </c>
      <c r="R200" s="2" t="s">
        <v>16</v>
      </c>
      <c r="T200" s="2">
        <v>10</v>
      </c>
      <c r="U200" s="2">
        <v>1</v>
      </c>
      <c r="AA200" s="2">
        <f t="shared" si="9"/>
        <v>10</v>
      </c>
      <c r="AB200" s="2">
        <v>1</v>
      </c>
      <c r="AC200" s="1">
        <f t="shared" si="7"/>
        <v>1000</v>
      </c>
      <c r="AD200" s="1">
        <f t="shared" si="8"/>
        <v>385</v>
      </c>
      <c r="AE200" s="2" t="s">
        <v>100</v>
      </c>
      <c r="AF200" s="9" t="s">
        <v>100</v>
      </c>
    </row>
    <row r="201" spans="1:32" x14ac:dyDescent="0.25">
      <c r="A201" s="2" t="s">
        <v>88</v>
      </c>
      <c r="B201" s="2">
        <v>2019</v>
      </c>
      <c r="C201" s="2" t="s">
        <v>55</v>
      </c>
      <c r="D201" s="2" t="s">
        <v>61</v>
      </c>
      <c r="E201" s="2">
        <v>773</v>
      </c>
      <c r="F201" s="2" t="s">
        <v>17</v>
      </c>
      <c r="G201" s="2" t="s">
        <v>17</v>
      </c>
      <c r="H201" s="2" t="s">
        <v>16</v>
      </c>
      <c r="I201" s="2" t="s">
        <v>17</v>
      </c>
      <c r="J201" s="2" t="s">
        <v>14</v>
      </c>
      <c r="K201" s="2" t="s">
        <v>66</v>
      </c>
      <c r="L201" s="2" t="s">
        <v>16</v>
      </c>
      <c r="N201" s="2" t="s">
        <v>15</v>
      </c>
      <c r="O201" s="2">
        <v>316</v>
      </c>
      <c r="P201" s="2" t="s">
        <v>15</v>
      </c>
      <c r="Q201" s="2">
        <v>833</v>
      </c>
      <c r="R201" s="2" t="s">
        <v>16</v>
      </c>
      <c r="T201" s="2">
        <v>10</v>
      </c>
      <c r="U201" s="2">
        <v>1</v>
      </c>
      <c r="Z201" s="1">
        <v>1</v>
      </c>
      <c r="AA201" s="2">
        <f t="shared" si="9"/>
        <v>20</v>
      </c>
      <c r="AB201" s="2">
        <v>1</v>
      </c>
      <c r="AC201" s="1">
        <f t="shared" si="7"/>
        <v>1000</v>
      </c>
      <c r="AD201" s="1">
        <f t="shared" si="8"/>
        <v>385</v>
      </c>
      <c r="AE201" s="2" t="s">
        <v>100</v>
      </c>
      <c r="AF201" s="9" t="s">
        <v>100</v>
      </c>
    </row>
    <row r="202" spans="1:32" x14ac:dyDescent="0.25">
      <c r="A202" s="2" t="s">
        <v>88</v>
      </c>
      <c r="B202" s="2">
        <v>2019</v>
      </c>
      <c r="C202" s="2" t="s">
        <v>55</v>
      </c>
      <c r="D202" s="2" t="s">
        <v>61</v>
      </c>
      <c r="E202" s="2">
        <v>775</v>
      </c>
      <c r="F202" s="2" t="s">
        <v>14</v>
      </c>
      <c r="G202" s="2" t="s">
        <v>14</v>
      </c>
      <c r="H202" s="2" t="s">
        <v>16</v>
      </c>
      <c r="I202" s="2" t="s">
        <v>33</v>
      </c>
      <c r="J202" s="2" t="s">
        <v>14</v>
      </c>
      <c r="K202" s="2" t="s">
        <v>65</v>
      </c>
      <c r="L202" s="2" t="s">
        <v>16</v>
      </c>
      <c r="N202" s="2" t="s">
        <v>14</v>
      </c>
      <c r="O202" s="2">
        <v>129</v>
      </c>
      <c r="P202" s="2" t="s">
        <v>16</v>
      </c>
      <c r="R202" s="2" t="s">
        <v>15</v>
      </c>
      <c r="S202" s="2" t="s">
        <v>70</v>
      </c>
      <c r="T202" s="2">
        <v>10</v>
      </c>
      <c r="Z202" s="1">
        <v>2</v>
      </c>
      <c r="AA202" s="2">
        <f t="shared" si="9"/>
        <v>20</v>
      </c>
      <c r="AB202" s="2">
        <v>1</v>
      </c>
      <c r="AC202" s="1">
        <f t="shared" ref="AC202:AC233" si="10">AB202*1000</f>
        <v>1000</v>
      </c>
      <c r="AD202" s="1">
        <f t="shared" ref="AD202:AD233" si="11">AB202*385</f>
        <v>385</v>
      </c>
      <c r="AE202" s="2" t="s">
        <v>100</v>
      </c>
      <c r="AF202" s="9" t="s">
        <v>100</v>
      </c>
    </row>
    <row r="203" spans="1:32" x14ac:dyDescent="0.25">
      <c r="A203" s="2" t="s">
        <v>87</v>
      </c>
      <c r="B203" s="2">
        <v>2019</v>
      </c>
      <c r="C203" s="2" t="s">
        <v>54</v>
      </c>
      <c r="D203" s="2" t="s">
        <v>61</v>
      </c>
      <c r="E203" s="2">
        <v>729</v>
      </c>
      <c r="F203" s="2" t="s">
        <v>14</v>
      </c>
      <c r="G203" s="2" t="s">
        <v>14</v>
      </c>
      <c r="H203" s="2" t="s">
        <v>15</v>
      </c>
      <c r="I203" s="2" t="s">
        <v>17</v>
      </c>
      <c r="J203" s="2" t="s">
        <v>17</v>
      </c>
      <c r="K203" s="2" t="s">
        <v>65</v>
      </c>
      <c r="L203" s="2" t="s">
        <v>16</v>
      </c>
      <c r="N203" s="2" t="s">
        <v>14</v>
      </c>
      <c r="O203" s="2">
        <v>746</v>
      </c>
      <c r="P203" s="2" t="s">
        <v>14</v>
      </c>
      <c r="Q203" s="2">
        <v>833</v>
      </c>
      <c r="R203" s="2" t="s">
        <v>16</v>
      </c>
      <c r="T203" s="2">
        <v>10</v>
      </c>
      <c r="U203" s="2">
        <v>3</v>
      </c>
      <c r="AA203" s="2">
        <f t="shared" si="9"/>
        <v>30</v>
      </c>
      <c r="AB203" s="2">
        <v>1</v>
      </c>
      <c r="AC203" s="1">
        <f t="shared" si="10"/>
        <v>1000</v>
      </c>
      <c r="AD203" s="1">
        <f t="shared" si="11"/>
        <v>385</v>
      </c>
      <c r="AE203" s="2" t="s">
        <v>100</v>
      </c>
      <c r="AF203" s="9" t="s">
        <v>100</v>
      </c>
    </row>
    <row r="204" spans="1:32" x14ac:dyDescent="0.25">
      <c r="A204" s="2" t="s">
        <v>87</v>
      </c>
      <c r="B204" s="2">
        <v>2019</v>
      </c>
      <c r="C204" s="2" t="s">
        <v>54</v>
      </c>
      <c r="D204" s="2" t="s">
        <v>61</v>
      </c>
      <c r="E204" s="2">
        <v>730</v>
      </c>
      <c r="F204" s="2" t="s">
        <v>14</v>
      </c>
      <c r="G204" s="2" t="s">
        <v>17</v>
      </c>
      <c r="H204" s="2" t="s">
        <v>17</v>
      </c>
      <c r="I204" s="2" t="s">
        <v>17</v>
      </c>
      <c r="J204" s="2" t="s">
        <v>14</v>
      </c>
      <c r="K204" s="2" t="s">
        <v>65</v>
      </c>
      <c r="L204" s="2" t="s">
        <v>16</v>
      </c>
      <c r="N204" s="2" t="s">
        <v>14</v>
      </c>
      <c r="O204" s="2">
        <v>316</v>
      </c>
      <c r="P204" s="2" t="s">
        <v>17</v>
      </c>
      <c r="Q204" s="2">
        <v>833</v>
      </c>
      <c r="R204" s="2" t="s">
        <v>16</v>
      </c>
      <c r="T204" s="2">
        <v>10</v>
      </c>
      <c r="U204" s="2">
        <v>2</v>
      </c>
      <c r="AA204" s="2">
        <f t="shared" si="9"/>
        <v>20</v>
      </c>
      <c r="AB204" s="2">
        <v>1</v>
      </c>
      <c r="AC204" s="1">
        <f t="shared" si="10"/>
        <v>1000</v>
      </c>
      <c r="AD204" s="1">
        <f t="shared" si="11"/>
        <v>385</v>
      </c>
      <c r="AE204" s="2" t="s">
        <v>100</v>
      </c>
      <c r="AF204" s="9" t="s">
        <v>100</v>
      </c>
    </row>
    <row r="205" spans="1:32" x14ac:dyDescent="0.25">
      <c r="A205" s="2" t="s">
        <v>87</v>
      </c>
      <c r="B205" s="2">
        <v>2019</v>
      </c>
      <c r="C205" s="2" t="s">
        <v>54</v>
      </c>
      <c r="D205" s="2" t="s">
        <v>61</v>
      </c>
      <c r="E205" s="2">
        <v>731</v>
      </c>
      <c r="F205" s="2" t="s">
        <v>15</v>
      </c>
      <c r="G205" s="2" t="s">
        <v>17</v>
      </c>
      <c r="H205" s="2" t="s">
        <v>16</v>
      </c>
      <c r="I205" s="2" t="s">
        <v>17</v>
      </c>
      <c r="J205" s="2" t="s">
        <v>33</v>
      </c>
      <c r="K205" s="2" t="s">
        <v>65</v>
      </c>
      <c r="L205" s="2" t="s">
        <v>16</v>
      </c>
      <c r="N205" s="2" t="s">
        <v>15</v>
      </c>
      <c r="O205" s="2">
        <v>316</v>
      </c>
      <c r="P205" s="2" t="s">
        <v>14</v>
      </c>
      <c r="Q205" s="2">
        <v>833</v>
      </c>
      <c r="R205" s="2" t="s">
        <v>15</v>
      </c>
      <c r="S205" s="2" t="s">
        <v>84</v>
      </c>
      <c r="T205" s="2">
        <v>10</v>
      </c>
      <c r="U205" s="2">
        <v>2</v>
      </c>
      <c r="AA205" s="2">
        <f t="shared" si="9"/>
        <v>20</v>
      </c>
      <c r="AB205" s="2">
        <v>1</v>
      </c>
      <c r="AC205" s="1">
        <f t="shared" si="10"/>
        <v>1000</v>
      </c>
      <c r="AD205" s="1">
        <f t="shared" si="11"/>
        <v>385</v>
      </c>
      <c r="AE205" s="2" t="s">
        <v>100</v>
      </c>
      <c r="AF205" s="9" t="s">
        <v>100</v>
      </c>
    </row>
    <row r="206" spans="1:32" x14ac:dyDescent="0.25">
      <c r="A206" s="2" t="s">
        <v>87</v>
      </c>
      <c r="B206" s="2">
        <v>2019</v>
      </c>
      <c r="C206" s="2" t="s">
        <v>54</v>
      </c>
      <c r="D206" s="2" t="s">
        <v>61</v>
      </c>
      <c r="E206" s="2">
        <v>733</v>
      </c>
      <c r="F206" s="2" t="s">
        <v>16</v>
      </c>
      <c r="G206" s="2" t="s">
        <v>33</v>
      </c>
      <c r="H206" s="2" t="s">
        <v>14</v>
      </c>
      <c r="I206" s="2" t="s">
        <v>14</v>
      </c>
      <c r="J206" s="2" t="s">
        <v>17</v>
      </c>
      <c r="K206" s="2" t="s">
        <v>65</v>
      </c>
      <c r="L206" s="2" t="s">
        <v>16</v>
      </c>
      <c r="N206" s="2" t="s">
        <v>14</v>
      </c>
      <c r="O206" s="2">
        <v>316</v>
      </c>
      <c r="P206" s="2" t="s">
        <v>14</v>
      </c>
      <c r="Q206" s="2">
        <v>833</v>
      </c>
      <c r="R206" s="2" t="s">
        <v>16</v>
      </c>
      <c r="T206" s="2">
        <v>10</v>
      </c>
      <c r="U206" s="2">
        <v>2</v>
      </c>
      <c r="AA206" s="2">
        <f t="shared" si="9"/>
        <v>20</v>
      </c>
      <c r="AB206" s="2">
        <v>1</v>
      </c>
      <c r="AC206" s="1">
        <f t="shared" si="10"/>
        <v>1000</v>
      </c>
      <c r="AD206" s="1">
        <f t="shared" si="11"/>
        <v>385</v>
      </c>
      <c r="AE206" s="2" t="s">
        <v>100</v>
      </c>
      <c r="AF206" s="9" t="s">
        <v>100</v>
      </c>
    </row>
    <row r="207" spans="1:32" x14ac:dyDescent="0.25">
      <c r="A207" s="2" t="s">
        <v>87</v>
      </c>
      <c r="B207" s="2">
        <v>2019</v>
      </c>
      <c r="C207" s="2" t="s">
        <v>54</v>
      </c>
      <c r="D207" s="2" t="s">
        <v>61</v>
      </c>
      <c r="E207" s="2">
        <v>734</v>
      </c>
      <c r="F207" s="2" t="s">
        <v>16</v>
      </c>
      <c r="G207" s="2" t="s">
        <v>14</v>
      </c>
      <c r="H207" s="2" t="s">
        <v>14</v>
      </c>
      <c r="I207" s="2" t="s">
        <v>17</v>
      </c>
      <c r="J207" s="2" t="s">
        <v>17</v>
      </c>
      <c r="K207" s="2" t="s">
        <v>65</v>
      </c>
      <c r="L207" s="2" t="s">
        <v>16</v>
      </c>
      <c r="N207" s="2" t="s">
        <v>15</v>
      </c>
      <c r="O207" s="2">
        <v>355</v>
      </c>
      <c r="P207" s="2" t="s">
        <v>17</v>
      </c>
      <c r="Q207" s="2">
        <v>833</v>
      </c>
      <c r="R207" s="2" t="s">
        <v>16</v>
      </c>
      <c r="T207" s="2">
        <v>10</v>
      </c>
      <c r="U207" s="2">
        <v>4</v>
      </c>
      <c r="AA207" s="2">
        <f t="shared" si="9"/>
        <v>40</v>
      </c>
      <c r="AB207" s="2">
        <v>1</v>
      </c>
      <c r="AC207" s="1">
        <f t="shared" si="10"/>
        <v>1000</v>
      </c>
      <c r="AD207" s="1">
        <f t="shared" si="11"/>
        <v>385</v>
      </c>
      <c r="AE207" s="2" t="s">
        <v>100</v>
      </c>
      <c r="AF207" s="9" t="s">
        <v>100</v>
      </c>
    </row>
    <row r="208" spans="1:32" x14ac:dyDescent="0.25">
      <c r="A208" s="2" t="s">
        <v>87</v>
      </c>
      <c r="B208" s="2">
        <v>2019</v>
      </c>
      <c r="C208" s="2" t="s">
        <v>54</v>
      </c>
      <c r="D208" s="2" t="s">
        <v>61</v>
      </c>
      <c r="E208" s="2">
        <v>735</v>
      </c>
      <c r="F208" s="2" t="s">
        <v>15</v>
      </c>
      <c r="G208" s="2" t="s">
        <v>14</v>
      </c>
      <c r="H208" s="2" t="s">
        <v>15</v>
      </c>
      <c r="I208" s="2" t="s">
        <v>17</v>
      </c>
      <c r="J208" s="2" t="s">
        <v>14</v>
      </c>
      <c r="K208" s="2" t="s">
        <v>65</v>
      </c>
      <c r="L208" s="2" t="s">
        <v>16</v>
      </c>
      <c r="N208" s="2" t="s">
        <v>14</v>
      </c>
      <c r="O208" s="2">
        <v>746</v>
      </c>
      <c r="P208" s="2" t="s">
        <v>17</v>
      </c>
      <c r="Q208" s="2">
        <v>833</v>
      </c>
      <c r="R208" s="2" t="s">
        <v>15</v>
      </c>
      <c r="S208" s="2" t="s">
        <v>84</v>
      </c>
      <c r="T208" s="2">
        <v>10</v>
      </c>
      <c r="U208" s="2">
        <v>3</v>
      </c>
      <c r="AA208" s="2">
        <f t="shared" si="9"/>
        <v>30</v>
      </c>
      <c r="AB208" s="2">
        <v>1</v>
      </c>
      <c r="AC208" s="1">
        <f t="shared" si="10"/>
        <v>1000</v>
      </c>
      <c r="AD208" s="1">
        <f t="shared" si="11"/>
        <v>385</v>
      </c>
      <c r="AE208" s="2" t="s">
        <v>100</v>
      </c>
      <c r="AF208" s="9" t="s">
        <v>100</v>
      </c>
    </row>
    <row r="209" spans="1:32" x14ac:dyDescent="0.25">
      <c r="A209" s="2" t="s">
        <v>87</v>
      </c>
      <c r="B209" s="2">
        <v>2019</v>
      </c>
      <c r="C209" s="2" t="s">
        <v>58</v>
      </c>
      <c r="D209" s="2" t="s">
        <v>61</v>
      </c>
      <c r="E209" s="2">
        <v>737</v>
      </c>
      <c r="F209" s="2" t="s">
        <v>16</v>
      </c>
      <c r="G209" s="2" t="s">
        <v>17</v>
      </c>
      <c r="H209" s="2" t="s">
        <v>15</v>
      </c>
      <c r="I209" s="2" t="s">
        <v>33</v>
      </c>
      <c r="J209" s="2" t="s">
        <v>17</v>
      </c>
      <c r="K209" s="2" t="s">
        <v>65</v>
      </c>
      <c r="L209" s="2" t="s">
        <v>16</v>
      </c>
      <c r="N209" s="2" t="s">
        <v>17</v>
      </c>
      <c r="O209" s="2">
        <v>316</v>
      </c>
      <c r="P209" s="2" t="s">
        <v>17</v>
      </c>
      <c r="Q209" s="2">
        <v>833</v>
      </c>
      <c r="R209" s="2" t="s">
        <v>16</v>
      </c>
      <c r="T209" s="2">
        <v>10</v>
      </c>
      <c r="U209" s="2">
        <v>2</v>
      </c>
      <c r="AA209" s="2">
        <f t="shared" si="9"/>
        <v>20</v>
      </c>
      <c r="AB209" s="2">
        <v>1</v>
      </c>
      <c r="AC209" s="1">
        <f t="shared" si="10"/>
        <v>1000</v>
      </c>
      <c r="AD209" s="1">
        <f t="shared" si="11"/>
        <v>385</v>
      </c>
      <c r="AE209" s="2" t="s">
        <v>100</v>
      </c>
      <c r="AF209" s="9" t="s">
        <v>100</v>
      </c>
    </row>
    <row r="210" spans="1:32" x14ac:dyDescent="0.25">
      <c r="A210" s="2" t="s">
        <v>87</v>
      </c>
      <c r="B210" s="2">
        <v>2019</v>
      </c>
      <c r="C210" s="2" t="s">
        <v>58</v>
      </c>
      <c r="D210" s="2" t="s">
        <v>61</v>
      </c>
      <c r="E210" s="2">
        <v>739</v>
      </c>
      <c r="F210" s="2" t="s">
        <v>14</v>
      </c>
      <c r="G210" s="2" t="s">
        <v>17</v>
      </c>
      <c r="H210" s="2" t="s">
        <v>14</v>
      </c>
      <c r="I210" s="2" t="s">
        <v>14</v>
      </c>
      <c r="J210" s="2" t="s">
        <v>17</v>
      </c>
      <c r="K210" s="2" t="s">
        <v>65</v>
      </c>
      <c r="L210" s="2" t="s">
        <v>16</v>
      </c>
      <c r="N210" s="2" t="s">
        <v>17</v>
      </c>
      <c r="O210" s="2">
        <v>315</v>
      </c>
      <c r="P210" s="2" t="s">
        <v>14</v>
      </c>
      <c r="Q210" s="2">
        <v>833</v>
      </c>
      <c r="T210" s="2">
        <v>10</v>
      </c>
      <c r="U210" s="2">
        <v>5</v>
      </c>
      <c r="AA210" s="2">
        <f t="shared" si="9"/>
        <v>50</v>
      </c>
      <c r="AB210" s="2">
        <v>1</v>
      </c>
      <c r="AC210" s="1">
        <f t="shared" si="10"/>
        <v>1000</v>
      </c>
      <c r="AD210" s="1">
        <f t="shared" si="11"/>
        <v>385</v>
      </c>
      <c r="AE210" s="2" t="s">
        <v>100</v>
      </c>
      <c r="AF210" s="9" t="s">
        <v>100</v>
      </c>
    </row>
    <row r="211" spans="1:32" x14ac:dyDescent="0.25">
      <c r="A211" s="2" t="s">
        <v>87</v>
      </c>
      <c r="B211" s="2">
        <v>2019</v>
      </c>
      <c r="C211" s="2" t="s">
        <v>58</v>
      </c>
      <c r="D211" s="2" t="s">
        <v>61</v>
      </c>
      <c r="E211" s="2">
        <v>740</v>
      </c>
      <c r="F211" s="2" t="s">
        <v>15</v>
      </c>
      <c r="G211" s="2" t="s">
        <v>17</v>
      </c>
      <c r="H211" s="2" t="s">
        <v>15</v>
      </c>
      <c r="I211" s="2" t="s">
        <v>14</v>
      </c>
      <c r="J211" s="2" t="s">
        <v>17</v>
      </c>
      <c r="K211" s="2" t="s">
        <v>65</v>
      </c>
      <c r="L211" s="2" t="s">
        <v>16</v>
      </c>
      <c r="N211" s="2" t="s">
        <v>15</v>
      </c>
      <c r="O211" s="2">
        <v>761</v>
      </c>
      <c r="P211" s="2" t="s">
        <v>17</v>
      </c>
      <c r="Q211" s="2">
        <v>833</v>
      </c>
      <c r="R211" s="2" t="s">
        <v>16</v>
      </c>
      <c r="T211" s="2">
        <v>10</v>
      </c>
      <c r="U211" s="2">
        <v>3</v>
      </c>
      <c r="AA211" s="2">
        <f t="shared" si="9"/>
        <v>30</v>
      </c>
      <c r="AB211" s="2">
        <v>1</v>
      </c>
      <c r="AC211" s="1">
        <f t="shared" si="10"/>
        <v>1000</v>
      </c>
      <c r="AD211" s="1">
        <f t="shared" si="11"/>
        <v>385</v>
      </c>
      <c r="AE211" s="2" t="s">
        <v>100</v>
      </c>
      <c r="AF211" s="9" t="s">
        <v>100</v>
      </c>
    </row>
    <row r="212" spans="1:32" x14ac:dyDescent="0.25">
      <c r="A212" s="2" t="s">
        <v>87</v>
      </c>
      <c r="B212" s="2">
        <v>2019</v>
      </c>
      <c r="C212" s="2" t="s">
        <v>57</v>
      </c>
      <c r="D212" s="2" t="s">
        <v>61</v>
      </c>
      <c r="E212" s="2">
        <v>741</v>
      </c>
      <c r="F212" s="2" t="s">
        <v>16</v>
      </c>
      <c r="G212" s="2" t="s">
        <v>14</v>
      </c>
      <c r="H212" s="2" t="s">
        <v>15</v>
      </c>
      <c r="I212" s="2" t="s">
        <v>17</v>
      </c>
      <c r="J212" s="2" t="s">
        <v>17</v>
      </c>
      <c r="K212" s="2" t="s">
        <v>65</v>
      </c>
      <c r="L212" s="2" t="s">
        <v>16</v>
      </c>
      <c r="N212" s="2" t="s">
        <v>15</v>
      </c>
      <c r="O212" s="2">
        <v>316</v>
      </c>
      <c r="P212" s="2" t="s">
        <v>33</v>
      </c>
      <c r="Q212" s="2">
        <v>833</v>
      </c>
      <c r="R212" s="2" t="s">
        <v>16</v>
      </c>
      <c r="T212" s="2">
        <v>10</v>
      </c>
      <c r="U212" s="2">
        <v>4</v>
      </c>
      <c r="AA212" s="2">
        <f t="shared" si="9"/>
        <v>40</v>
      </c>
      <c r="AB212" s="2">
        <v>1</v>
      </c>
      <c r="AC212" s="1">
        <f t="shared" si="10"/>
        <v>1000</v>
      </c>
      <c r="AD212" s="1">
        <f t="shared" si="11"/>
        <v>385</v>
      </c>
      <c r="AE212" s="2" t="s">
        <v>100</v>
      </c>
      <c r="AF212" s="9" t="s">
        <v>100</v>
      </c>
    </row>
    <row r="213" spans="1:32" x14ac:dyDescent="0.25">
      <c r="A213" s="2" t="s">
        <v>87</v>
      </c>
      <c r="B213" s="2">
        <v>2019</v>
      </c>
      <c r="C213" s="2" t="s">
        <v>57</v>
      </c>
      <c r="D213" s="2" t="s">
        <v>61</v>
      </c>
      <c r="E213" s="2">
        <v>743</v>
      </c>
      <c r="F213" s="2" t="s">
        <v>14</v>
      </c>
      <c r="G213" s="2" t="s">
        <v>17</v>
      </c>
      <c r="H213" s="2" t="s">
        <v>15</v>
      </c>
      <c r="I213" s="2" t="s">
        <v>17</v>
      </c>
      <c r="J213" s="2" t="s">
        <v>17</v>
      </c>
      <c r="K213" s="2" t="s">
        <v>65</v>
      </c>
      <c r="L213" s="2" t="s">
        <v>16</v>
      </c>
      <c r="N213" s="2" t="s">
        <v>15</v>
      </c>
      <c r="O213" s="2">
        <v>531</v>
      </c>
      <c r="P213" s="2" t="s">
        <v>14</v>
      </c>
      <c r="Q213" s="2">
        <v>833</v>
      </c>
      <c r="R213" s="2" t="s">
        <v>16</v>
      </c>
      <c r="T213" s="2">
        <v>10</v>
      </c>
      <c r="U213" s="2">
        <v>3</v>
      </c>
      <c r="Y213" s="1">
        <v>1</v>
      </c>
      <c r="AA213" s="2">
        <f t="shared" si="9"/>
        <v>40</v>
      </c>
      <c r="AB213" s="2">
        <v>1</v>
      </c>
      <c r="AC213" s="1">
        <f t="shared" si="10"/>
        <v>1000</v>
      </c>
      <c r="AD213" s="1">
        <f t="shared" si="11"/>
        <v>385</v>
      </c>
      <c r="AE213" s="2" t="s">
        <v>100</v>
      </c>
      <c r="AF213" s="9" t="s">
        <v>100</v>
      </c>
    </row>
    <row r="214" spans="1:32" x14ac:dyDescent="0.25">
      <c r="A214" s="2" t="s">
        <v>87</v>
      </c>
      <c r="B214" s="2">
        <v>2019</v>
      </c>
      <c r="C214" s="2" t="s">
        <v>57</v>
      </c>
      <c r="D214" s="2" t="s">
        <v>61</v>
      </c>
      <c r="E214" s="2">
        <v>744</v>
      </c>
      <c r="F214" s="2" t="s">
        <v>14</v>
      </c>
      <c r="G214" s="2" t="s">
        <v>17</v>
      </c>
      <c r="H214" s="2" t="s">
        <v>15</v>
      </c>
      <c r="I214" s="2" t="s">
        <v>17</v>
      </c>
      <c r="J214" s="2" t="s">
        <v>17</v>
      </c>
      <c r="K214" s="2" t="s">
        <v>65</v>
      </c>
      <c r="L214" s="2" t="s">
        <v>16</v>
      </c>
      <c r="N214" s="2" t="s">
        <v>15</v>
      </c>
      <c r="O214" s="2">
        <v>372</v>
      </c>
      <c r="P214" s="2" t="s">
        <v>15</v>
      </c>
      <c r="Q214" s="2">
        <v>833</v>
      </c>
      <c r="R214" s="2" t="s">
        <v>15</v>
      </c>
      <c r="S214" s="2" t="s">
        <v>70</v>
      </c>
      <c r="T214" s="2">
        <v>10</v>
      </c>
      <c r="U214" s="2">
        <v>3</v>
      </c>
      <c r="AA214" s="2">
        <f t="shared" si="9"/>
        <v>30</v>
      </c>
      <c r="AB214" s="2">
        <v>1</v>
      </c>
      <c r="AC214" s="1">
        <f t="shared" si="10"/>
        <v>1000</v>
      </c>
      <c r="AD214" s="1">
        <f t="shared" si="11"/>
        <v>385</v>
      </c>
      <c r="AE214" s="2" t="s">
        <v>100</v>
      </c>
      <c r="AF214" s="9" t="s">
        <v>100</v>
      </c>
    </row>
    <row r="215" spans="1:32" x14ac:dyDescent="0.25">
      <c r="A215" s="2" t="s">
        <v>87</v>
      </c>
      <c r="B215" s="2">
        <v>2019</v>
      </c>
      <c r="C215" s="2" t="s">
        <v>57</v>
      </c>
      <c r="D215" s="2" t="s">
        <v>61</v>
      </c>
      <c r="E215" s="2">
        <v>745</v>
      </c>
      <c r="F215" s="2" t="s">
        <v>16</v>
      </c>
      <c r="G215" s="2" t="s">
        <v>17</v>
      </c>
      <c r="H215" s="2" t="s">
        <v>15</v>
      </c>
      <c r="I215" s="2" t="s">
        <v>15</v>
      </c>
      <c r="J215" s="2" t="s">
        <v>17</v>
      </c>
      <c r="K215" s="2" t="s">
        <v>65</v>
      </c>
      <c r="L215" s="2" t="s">
        <v>16</v>
      </c>
      <c r="N215" s="2" t="s">
        <v>14</v>
      </c>
      <c r="O215" s="2">
        <v>531</v>
      </c>
      <c r="P215" s="2" t="s">
        <v>15</v>
      </c>
      <c r="Q215" s="2">
        <v>833</v>
      </c>
      <c r="R215" s="2" t="s">
        <v>16</v>
      </c>
      <c r="T215" s="2">
        <v>10</v>
      </c>
      <c r="U215" s="2">
        <v>2</v>
      </c>
      <c r="AA215" s="2">
        <f t="shared" si="9"/>
        <v>20</v>
      </c>
      <c r="AB215" s="2">
        <v>1</v>
      </c>
      <c r="AC215" s="1">
        <f t="shared" si="10"/>
        <v>1000</v>
      </c>
      <c r="AD215" s="1">
        <f t="shared" si="11"/>
        <v>385</v>
      </c>
      <c r="AE215" s="2" t="s">
        <v>100</v>
      </c>
      <c r="AF215" s="9" t="s">
        <v>100</v>
      </c>
    </row>
    <row r="216" spans="1:32" x14ac:dyDescent="0.25">
      <c r="A216" s="2" t="s">
        <v>89</v>
      </c>
      <c r="B216" s="2">
        <v>2019</v>
      </c>
      <c r="C216" s="2" t="s">
        <v>44</v>
      </c>
      <c r="D216" s="2" t="s">
        <v>61</v>
      </c>
      <c r="E216" s="2">
        <v>385</v>
      </c>
      <c r="F216" s="2" t="s">
        <v>14</v>
      </c>
      <c r="G216" s="2" t="s">
        <v>14</v>
      </c>
      <c r="H216" s="2" t="s">
        <v>15</v>
      </c>
      <c r="I216" s="2" t="s">
        <v>33</v>
      </c>
      <c r="J216" s="2" t="s">
        <v>14</v>
      </c>
      <c r="K216" s="2" t="s">
        <v>65</v>
      </c>
      <c r="L216" s="2" t="s">
        <v>15</v>
      </c>
      <c r="M216" s="2" t="s">
        <v>69</v>
      </c>
      <c r="N216" s="2" t="s">
        <v>14</v>
      </c>
      <c r="O216" s="2">
        <v>318</v>
      </c>
      <c r="P216" s="2" t="s">
        <v>17</v>
      </c>
      <c r="Q216" s="2">
        <v>318</v>
      </c>
      <c r="R216" s="2" t="s">
        <v>16</v>
      </c>
      <c r="T216" s="2">
        <v>10</v>
      </c>
      <c r="W216" s="2">
        <v>3</v>
      </c>
      <c r="Y216" s="1">
        <v>1</v>
      </c>
      <c r="AA216" s="2">
        <f t="shared" si="9"/>
        <v>40</v>
      </c>
      <c r="AB216" s="2">
        <v>10</v>
      </c>
      <c r="AC216" s="1">
        <f t="shared" si="10"/>
        <v>10000</v>
      </c>
      <c r="AD216" s="1">
        <f t="shared" si="11"/>
        <v>3850</v>
      </c>
      <c r="AE216" s="2" t="s">
        <v>99</v>
      </c>
      <c r="AF216" s="9" t="s">
        <v>100</v>
      </c>
    </row>
    <row r="217" spans="1:32" x14ac:dyDescent="0.25">
      <c r="A217" s="2" t="s">
        <v>89</v>
      </c>
      <c r="B217" s="2">
        <v>2019</v>
      </c>
      <c r="C217" s="2" t="s">
        <v>44</v>
      </c>
      <c r="D217" s="2" t="s">
        <v>61</v>
      </c>
      <c r="E217" s="2">
        <v>389</v>
      </c>
      <c r="F217" s="2" t="s">
        <v>15</v>
      </c>
      <c r="G217" s="2" t="s">
        <v>17</v>
      </c>
      <c r="H217" s="2" t="s">
        <v>16</v>
      </c>
      <c r="I217" s="2" t="s">
        <v>17</v>
      </c>
      <c r="J217" s="2" t="s">
        <v>33</v>
      </c>
      <c r="K217" s="2" t="s">
        <v>65</v>
      </c>
      <c r="L217" s="2" t="s">
        <v>16</v>
      </c>
      <c r="N217" s="2" t="s">
        <v>15</v>
      </c>
      <c r="O217" s="2">
        <v>581</v>
      </c>
      <c r="P217" s="2" t="s">
        <v>16</v>
      </c>
      <c r="R217" s="2" t="s">
        <v>16</v>
      </c>
      <c r="T217" s="2">
        <v>10</v>
      </c>
      <c r="AA217" s="2">
        <f t="shared" si="9"/>
        <v>0</v>
      </c>
      <c r="AB217" s="2">
        <v>10</v>
      </c>
      <c r="AC217" s="1">
        <f t="shared" si="10"/>
        <v>10000</v>
      </c>
      <c r="AD217" s="1">
        <f t="shared" si="11"/>
        <v>3850</v>
      </c>
      <c r="AE217" s="2" t="s">
        <v>99</v>
      </c>
      <c r="AF217" s="9" t="s">
        <v>100</v>
      </c>
    </row>
    <row r="218" spans="1:32" x14ac:dyDescent="0.25">
      <c r="A218" s="2" t="s">
        <v>89</v>
      </c>
      <c r="B218" s="2">
        <v>2019</v>
      </c>
      <c r="C218" s="2" t="s">
        <v>44</v>
      </c>
      <c r="D218" s="2" t="s">
        <v>61</v>
      </c>
      <c r="E218" s="2">
        <v>390</v>
      </c>
      <c r="F218" s="2" t="s">
        <v>14</v>
      </c>
      <c r="G218" s="2" t="s">
        <v>15</v>
      </c>
      <c r="H218" s="2" t="s">
        <v>15</v>
      </c>
      <c r="I218" s="2" t="s">
        <v>14</v>
      </c>
      <c r="J218" s="2" t="s">
        <v>33</v>
      </c>
      <c r="K218" s="2" t="s">
        <v>65</v>
      </c>
      <c r="L218" s="2" t="s">
        <v>16</v>
      </c>
      <c r="N218" s="2" t="s">
        <v>15</v>
      </c>
      <c r="O218" s="2">
        <v>315</v>
      </c>
      <c r="P218" s="2" t="s">
        <v>16</v>
      </c>
      <c r="R218" s="2" t="s">
        <v>16</v>
      </c>
      <c r="T218" s="2">
        <v>10</v>
      </c>
      <c r="V218" s="2">
        <v>1</v>
      </c>
      <c r="AA218" s="2">
        <f t="shared" si="9"/>
        <v>10</v>
      </c>
      <c r="AB218" s="2">
        <v>10</v>
      </c>
      <c r="AC218" s="1">
        <f t="shared" si="10"/>
        <v>10000</v>
      </c>
      <c r="AD218" s="1">
        <f t="shared" si="11"/>
        <v>3850</v>
      </c>
      <c r="AE218" s="2" t="s">
        <v>99</v>
      </c>
      <c r="AF218" s="9" t="s">
        <v>100</v>
      </c>
    </row>
    <row r="219" spans="1:32" x14ac:dyDescent="0.25">
      <c r="A219" s="2" t="s">
        <v>89</v>
      </c>
      <c r="B219" s="2">
        <v>2019</v>
      </c>
      <c r="C219" s="2" t="s">
        <v>43</v>
      </c>
      <c r="D219" s="2" t="s">
        <v>61</v>
      </c>
      <c r="E219" s="2">
        <v>391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33</v>
      </c>
      <c r="K219" s="2" t="s">
        <v>65</v>
      </c>
      <c r="L219" s="2" t="s">
        <v>15</v>
      </c>
      <c r="M219" s="2" t="s">
        <v>69</v>
      </c>
      <c r="N219" s="2" t="s">
        <v>16</v>
      </c>
      <c r="P219" s="2" t="s">
        <v>14</v>
      </c>
      <c r="Q219" s="2">
        <v>316</v>
      </c>
      <c r="R219" s="2" t="s">
        <v>16</v>
      </c>
      <c r="T219" s="2">
        <v>10</v>
      </c>
      <c r="W219" s="2">
        <v>2</v>
      </c>
      <c r="Y219" s="1">
        <v>1</v>
      </c>
      <c r="AA219" s="2">
        <f t="shared" si="9"/>
        <v>30</v>
      </c>
      <c r="AB219" s="2">
        <v>10</v>
      </c>
      <c r="AC219" s="1">
        <f t="shared" si="10"/>
        <v>10000</v>
      </c>
      <c r="AD219" s="1">
        <f t="shared" si="11"/>
        <v>3850</v>
      </c>
      <c r="AE219" s="2" t="s">
        <v>99</v>
      </c>
      <c r="AF219" s="9" t="s">
        <v>100</v>
      </c>
    </row>
    <row r="220" spans="1:32" x14ac:dyDescent="0.25">
      <c r="A220" s="2" t="s">
        <v>89</v>
      </c>
      <c r="B220" s="2">
        <v>2019</v>
      </c>
      <c r="C220" s="2" t="s">
        <v>43</v>
      </c>
      <c r="D220" s="2" t="s">
        <v>61</v>
      </c>
      <c r="E220" s="2">
        <v>392</v>
      </c>
      <c r="F220" s="2" t="s">
        <v>15</v>
      </c>
      <c r="G220" s="2" t="s">
        <v>15</v>
      </c>
      <c r="H220" s="2" t="s">
        <v>15</v>
      </c>
      <c r="I220" s="2" t="s">
        <v>17</v>
      </c>
      <c r="J220" s="2" t="s">
        <v>17</v>
      </c>
      <c r="K220" s="2" t="s">
        <v>65</v>
      </c>
      <c r="L220" s="2" t="s">
        <v>15</v>
      </c>
      <c r="M220" s="2" t="s">
        <v>69</v>
      </c>
      <c r="N220" s="2" t="s">
        <v>15</v>
      </c>
      <c r="O220" s="2">
        <v>743</v>
      </c>
      <c r="P220" s="2" t="s">
        <v>15</v>
      </c>
      <c r="Q220" s="2">
        <v>372</v>
      </c>
      <c r="R220" s="2" t="s">
        <v>16</v>
      </c>
      <c r="T220" s="2">
        <v>10</v>
      </c>
      <c r="W220" s="2">
        <v>2</v>
      </c>
      <c r="X220" s="2">
        <v>1</v>
      </c>
      <c r="AA220" s="2">
        <f t="shared" si="9"/>
        <v>30</v>
      </c>
      <c r="AB220" s="2">
        <v>10</v>
      </c>
      <c r="AC220" s="1">
        <f t="shared" si="10"/>
        <v>10000</v>
      </c>
      <c r="AD220" s="1">
        <f t="shared" si="11"/>
        <v>3850</v>
      </c>
      <c r="AE220" s="2" t="s">
        <v>99</v>
      </c>
      <c r="AF220" s="9" t="s">
        <v>100</v>
      </c>
    </row>
    <row r="221" spans="1:32" x14ac:dyDescent="0.25">
      <c r="A221" s="2" t="s">
        <v>89</v>
      </c>
      <c r="B221" s="2">
        <v>2019</v>
      </c>
      <c r="C221" s="2" t="s">
        <v>43</v>
      </c>
      <c r="D221" s="2" t="s">
        <v>61</v>
      </c>
      <c r="E221" s="2">
        <v>393</v>
      </c>
      <c r="F221" s="2" t="s">
        <v>16</v>
      </c>
      <c r="G221" s="2" t="s">
        <v>15</v>
      </c>
      <c r="H221" s="2" t="s">
        <v>15</v>
      </c>
      <c r="I221" s="2" t="s">
        <v>14</v>
      </c>
      <c r="J221" s="2" t="s">
        <v>33</v>
      </c>
      <c r="K221" s="2" t="s">
        <v>65</v>
      </c>
      <c r="L221" s="2" t="s">
        <v>16</v>
      </c>
      <c r="N221" s="2" t="s">
        <v>14</v>
      </c>
      <c r="O221" s="2">
        <v>531</v>
      </c>
      <c r="P221" s="2" t="s">
        <v>14</v>
      </c>
      <c r="Q221" s="2">
        <v>316</v>
      </c>
      <c r="R221" s="2" t="s">
        <v>16</v>
      </c>
      <c r="T221" s="2">
        <v>10</v>
      </c>
      <c r="W221" s="2">
        <v>1</v>
      </c>
      <c r="Y221" s="1">
        <v>1</v>
      </c>
      <c r="AA221" s="2">
        <f t="shared" si="9"/>
        <v>20</v>
      </c>
      <c r="AB221" s="2">
        <v>10</v>
      </c>
      <c r="AC221" s="1">
        <f t="shared" si="10"/>
        <v>10000</v>
      </c>
      <c r="AD221" s="1">
        <f t="shared" si="11"/>
        <v>3850</v>
      </c>
      <c r="AE221" s="2" t="s">
        <v>99</v>
      </c>
      <c r="AF221" s="9" t="s">
        <v>100</v>
      </c>
    </row>
    <row r="222" spans="1:32" x14ac:dyDescent="0.25">
      <c r="A222" s="2" t="s">
        <v>89</v>
      </c>
      <c r="B222" s="2">
        <v>2019</v>
      </c>
      <c r="C222" s="2" t="s">
        <v>45</v>
      </c>
      <c r="D222" s="2" t="s">
        <v>61</v>
      </c>
      <c r="E222" s="2">
        <v>704</v>
      </c>
      <c r="F222" s="2" t="s">
        <v>15</v>
      </c>
      <c r="G222" s="2" t="s">
        <v>17</v>
      </c>
      <c r="H222" s="2" t="s">
        <v>17</v>
      </c>
      <c r="I222" s="2" t="s">
        <v>14</v>
      </c>
      <c r="J222" s="2" t="s">
        <v>33</v>
      </c>
      <c r="K222" s="2" t="s">
        <v>65</v>
      </c>
      <c r="L222" s="2" t="s">
        <v>16</v>
      </c>
      <c r="N222" s="2" t="s">
        <v>15</v>
      </c>
      <c r="O222" s="2" t="s">
        <v>64</v>
      </c>
      <c r="P222" s="2" t="s">
        <v>14</v>
      </c>
      <c r="Q222" s="2">
        <v>318</v>
      </c>
      <c r="R222" s="2" t="s">
        <v>16</v>
      </c>
      <c r="T222" s="2">
        <v>10</v>
      </c>
      <c r="W222" s="2">
        <v>5</v>
      </c>
      <c r="AA222" s="2">
        <f t="shared" si="9"/>
        <v>50</v>
      </c>
      <c r="AB222" s="2">
        <v>10</v>
      </c>
      <c r="AC222" s="1">
        <f t="shared" si="10"/>
        <v>10000</v>
      </c>
      <c r="AD222" s="1">
        <f t="shared" si="11"/>
        <v>3850</v>
      </c>
      <c r="AE222" s="2" t="s">
        <v>99</v>
      </c>
      <c r="AF222" s="9" t="s">
        <v>100</v>
      </c>
    </row>
    <row r="223" spans="1:32" x14ac:dyDescent="0.25">
      <c r="A223" s="2" t="s">
        <v>89</v>
      </c>
      <c r="B223" s="2">
        <v>2019</v>
      </c>
      <c r="C223" s="2" t="s">
        <v>45</v>
      </c>
      <c r="D223" s="2" t="s">
        <v>61</v>
      </c>
      <c r="E223" s="2">
        <v>706</v>
      </c>
      <c r="F223" s="2" t="s">
        <v>15</v>
      </c>
      <c r="G223" s="2" t="s">
        <v>17</v>
      </c>
      <c r="H223" s="2" t="s">
        <v>15</v>
      </c>
      <c r="I223" s="2" t="s">
        <v>17</v>
      </c>
      <c r="J223" s="2" t="s">
        <v>33</v>
      </c>
      <c r="K223" s="2" t="s">
        <v>65</v>
      </c>
      <c r="L223" s="2" t="s">
        <v>16</v>
      </c>
      <c r="N223" s="2" t="s">
        <v>15</v>
      </c>
      <c r="O223" s="2" t="s">
        <v>64</v>
      </c>
      <c r="P223" s="2" t="s">
        <v>15</v>
      </c>
      <c r="Q223" s="2">
        <v>318</v>
      </c>
      <c r="R223" s="2" t="s">
        <v>15</v>
      </c>
      <c r="S223" s="2" t="s">
        <v>70</v>
      </c>
      <c r="T223" s="2">
        <v>10</v>
      </c>
      <c r="W223" s="2">
        <v>2</v>
      </c>
      <c r="AA223" s="2">
        <f t="shared" si="9"/>
        <v>20</v>
      </c>
      <c r="AB223" s="2">
        <v>10</v>
      </c>
      <c r="AC223" s="1">
        <f t="shared" si="10"/>
        <v>10000</v>
      </c>
      <c r="AD223" s="1">
        <f t="shared" si="11"/>
        <v>3850</v>
      </c>
      <c r="AE223" s="2" t="s">
        <v>99</v>
      </c>
      <c r="AF223" s="9" t="s">
        <v>100</v>
      </c>
    </row>
    <row r="224" spans="1:32" x14ac:dyDescent="0.25">
      <c r="A224" s="2" t="s">
        <v>89</v>
      </c>
      <c r="B224" s="2">
        <v>2019</v>
      </c>
      <c r="C224" s="2" t="s">
        <v>45</v>
      </c>
      <c r="D224" s="2" t="s">
        <v>61</v>
      </c>
      <c r="E224" s="2">
        <v>707</v>
      </c>
      <c r="F224" s="2" t="s">
        <v>15</v>
      </c>
      <c r="G224" s="2" t="s">
        <v>17</v>
      </c>
      <c r="H224" s="2" t="s">
        <v>17</v>
      </c>
      <c r="I224" s="2" t="s">
        <v>14</v>
      </c>
      <c r="J224" s="2" t="s">
        <v>17</v>
      </c>
      <c r="K224" s="2" t="s">
        <v>65</v>
      </c>
      <c r="L224" s="2" t="s">
        <v>16</v>
      </c>
      <c r="N224" s="2" t="s">
        <v>15</v>
      </c>
      <c r="O224" s="2" t="s">
        <v>64</v>
      </c>
      <c r="P224" s="2" t="s">
        <v>14</v>
      </c>
      <c r="Q224" s="2">
        <v>318</v>
      </c>
      <c r="R224" s="2" t="s">
        <v>16</v>
      </c>
      <c r="T224" s="2">
        <v>10</v>
      </c>
      <c r="W224" s="2">
        <v>5</v>
      </c>
      <c r="AA224" s="2">
        <f t="shared" si="9"/>
        <v>50</v>
      </c>
      <c r="AB224" s="2">
        <v>10</v>
      </c>
      <c r="AC224" s="1">
        <f t="shared" si="10"/>
        <v>10000</v>
      </c>
      <c r="AD224" s="1">
        <f t="shared" si="11"/>
        <v>3850</v>
      </c>
      <c r="AE224" s="2" t="s">
        <v>99</v>
      </c>
      <c r="AF224" s="9" t="s">
        <v>100</v>
      </c>
    </row>
    <row r="225" spans="1:32" x14ac:dyDescent="0.25">
      <c r="A225" s="2" t="s">
        <v>88</v>
      </c>
      <c r="B225" s="2">
        <v>2019</v>
      </c>
      <c r="C225" s="2" t="s">
        <v>56</v>
      </c>
      <c r="D225" s="2" t="s">
        <v>61</v>
      </c>
      <c r="E225" s="2">
        <v>747</v>
      </c>
      <c r="F225" s="2" t="s">
        <v>17</v>
      </c>
      <c r="G225" s="2" t="s">
        <v>16</v>
      </c>
      <c r="H225" s="2" t="s">
        <v>14</v>
      </c>
      <c r="I225" s="2" t="s">
        <v>33</v>
      </c>
      <c r="J225" s="2" t="s">
        <v>17</v>
      </c>
      <c r="K225" s="2" t="s">
        <v>65</v>
      </c>
      <c r="L225" s="2" t="s">
        <v>16</v>
      </c>
      <c r="N225" s="2" t="s">
        <v>15</v>
      </c>
      <c r="O225" s="2">
        <v>832</v>
      </c>
      <c r="P225" s="2" t="s">
        <v>15</v>
      </c>
      <c r="Q225" s="2">
        <v>832</v>
      </c>
      <c r="R225" s="2" t="s">
        <v>16</v>
      </c>
      <c r="T225" s="2">
        <v>10</v>
      </c>
      <c r="U225" s="2">
        <v>3</v>
      </c>
      <c r="AA225" s="2">
        <f t="shared" si="9"/>
        <v>30</v>
      </c>
      <c r="AB225" s="2">
        <v>10</v>
      </c>
      <c r="AC225" s="1">
        <f t="shared" si="10"/>
        <v>10000</v>
      </c>
      <c r="AD225" s="1">
        <f t="shared" si="11"/>
        <v>3850</v>
      </c>
      <c r="AE225" s="2" t="s">
        <v>99</v>
      </c>
      <c r="AF225" s="9" t="s">
        <v>100</v>
      </c>
    </row>
    <row r="226" spans="1:32" x14ac:dyDescent="0.25">
      <c r="A226" s="2" t="s">
        <v>88</v>
      </c>
      <c r="B226" s="2">
        <v>2019</v>
      </c>
      <c r="C226" s="2" t="s">
        <v>55</v>
      </c>
      <c r="D226" s="2" t="s">
        <v>61</v>
      </c>
      <c r="E226" s="2">
        <v>759</v>
      </c>
      <c r="F226" s="2" t="s">
        <v>14</v>
      </c>
      <c r="G226" s="2" t="s">
        <v>14</v>
      </c>
      <c r="H226" s="2" t="s">
        <v>15</v>
      </c>
      <c r="I226" s="2" t="s">
        <v>14</v>
      </c>
      <c r="J226" s="2" t="s">
        <v>14</v>
      </c>
      <c r="K226" s="2" t="s">
        <v>65</v>
      </c>
      <c r="L226" s="2" t="s">
        <v>15</v>
      </c>
      <c r="M226" s="2" t="s">
        <v>68</v>
      </c>
      <c r="N226" s="2" t="s">
        <v>14</v>
      </c>
      <c r="O226" s="2">
        <v>531</v>
      </c>
      <c r="P226" s="2" t="s">
        <v>17</v>
      </c>
      <c r="Q226" s="2">
        <v>833</v>
      </c>
      <c r="R226" s="2" t="s">
        <v>15</v>
      </c>
      <c r="S226" s="2" t="s">
        <v>70</v>
      </c>
      <c r="T226" s="2">
        <v>10</v>
      </c>
      <c r="U226" s="2">
        <v>4</v>
      </c>
      <c r="AA226" s="2">
        <f t="shared" si="9"/>
        <v>40</v>
      </c>
      <c r="AB226" s="2">
        <v>10</v>
      </c>
      <c r="AC226" s="1">
        <f t="shared" si="10"/>
        <v>10000</v>
      </c>
      <c r="AD226" s="1">
        <f t="shared" si="11"/>
        <v>3850</v>
      </c>
      <c r="AE226" s="2" t="s">
        <v>99</v>
      </c>
      <c r="AF226" s="9" t="s">
        <v>100</v>
      </c>
    </row>
    <row r="227" spans="1:32" x14ac:dyDescent="0.25">
      <c r="A227" s="2" t="s">
        <v>88</v>
      </c>
      <c r="B227" s="2">
        <v>2019</v>
      </c>
      <c r="C227" s="2" t="s">
        <v>55</v>
      </c>
      <c r="D227" s="2" t="s">
        <v>61</v>
      </c>
      <c r="E227" s="2">
        <v>760</v>
      </c>
      <c r="F227" s="2" t="s">
        <v>14</v>
      </c>
      <c r="G227" s="2" t="s">
        <v>17</v>
      </c>
      <c r="H227" s="2" t="s">
        <v>14</v>
      </c>
      <c r="I227" s="2" t="s">
        <v>17</v>
      </c>
      <c r="J227" s="2" t="s">
        <v>15</v>
      </c>
      <c r="K227" s="2" t="s">
        <v>65</v>
      </c>
      <c r="L227" s="2" t="s">
        <v>16</v>
      </c>
      <c r="N227" s="2" t="s">
        <v>17</v>
      </c>
      <c r="O227" s="2">
        <v>743</v>
      </c>
      <c r="P227" s="2" t="s">
        <v>14</v>
      </c>
      <c r="Q227" s="2">
        <v>833</v>
      </c>
      <c r="R227" s="2" t="s">
        <v>15</v>
      </c>
      <c r="S227" s="2" t="s">
        <v>70</v>
      </c>
      <c r="T227" s="2">
        <v>10</v>
      </c>
      <c r="U227" s="2">
        <v>1</v>
      </c>
      <c r="AA227" s="2">
        <f t="shared" si="9"/>
        <v>10</v>
      </c>
      <c r="AB227" s="2">
        <v>10</v>
      </c>
      <c r="AC227" s="1">
        <f t="shared" si="10"/>
        <v>10000</v>
      </c>
      <c r="AD227" s="1">
        <f t="shared" si="11"/>
        <v>3850</v>
      </c>
      <c r="AE227" s="2" t="s">
        <v>99</v>
      </c>
      <c r="AF227" s="9" t="s">
        <v>100</v>
      </c>
    </row>
    <row r="228" spans="1:32" x14ac:dyDescent="0.25">
      <c r="A228" s="2" t="s">
        <v>88</v>
      </c>
      <c r="B228" s="2">
        <v>2019</v>
      </c>
      <c r="C228" s="2" t="s">
        <v>55</v>
      </c>
      <c r="D228" s="2" t="s">
        <v>61</v>
      </c>
      <c r="E228" s="2">
        <v>767</v>
      </c>
      <c r="F228" s="2" t="s">
        <v>15</v>
      </c>
      <c r="G228" s="2" t="s">
        <v>15</v>
      </c>
      <c r="H228" s="2" t="s">
        <v>17</v>
      </c>
      <c r="I228" s="2" t="s">
        <v>17</v>
      </c>
      <c r="J228" s="2" t="s">
        <v>15</v>
      </c>
      <c r="K228" s="2" t="s">
        <v>65</v>
      </c>
      <c r="L228" s="2" t="s">
        <v>16</v>
      </c>
      <c r="N228" s="2" t="s">
        <v>14</v>
      </c>
      <c r="O228" s="2">
        <v>129</v>
      </c>
      <c r="P228" s="2" t="s">
        <v>15</v>
      </c>
      <c r="Q228" s="2">
        <v>316</v>
      </c>
      <c r="R228" s="2" t="s">
        <v>16</v>
      </c>
      <c r="T228" s="2">
        <v>10</v>
      </c>
      <c r="W228" s="2">
        <v>1</v>
      </c>
      <c r="Z228" s="1">
        <v>1</v>
      </c>
      <c r="AA228" s="2">
        <f t="shared" si="9"/>
        <v>20</v>
      </c>
      <c r="AB228" s="2">
        <v>10</v>
      </c>
      <c r="AC228" s="1">
        <f t="shared" si="10"/>
        <v>10000</v>
      </c>
      <c r="AD228" s="1">
        <f t="shared" si="11"/>
        <v>3850</v>
      </c>
      <c r="AE228" s="2" t="s">
        <v>99</v>
      </c>
      <c r="AF228" s="9" t="s">
        <v>100</v>
      </c>
    </row>
    <row r="229" spans="1:32" x14ac:dyDescent="0.25">
      <c r="A229" s="2" t="s">
        <v>88</v>
      </c>
      <c r="B229" s="2">
        <v>2019</v>
      </c>
      <c r="C229" s="2" t="s">
        <v>55</v>
      </c>
      <c r="D229" s="2" t="s">
        <v>61</v>
      </c>
      <c r="E229" s="2">
        <v>769</v>
      </c>
      <c r="F229" s="2" t="s">
        <v>16</v>
      </c>
      <c r="G229" s="2" t="s">
        <v>14</v>
      </c>
      <c r="H229" s="2" t="s">
        <v>14</v>
      </c>
      <c r="I229" s="2" t="s">
        <v>33</v>
      </c>
      <c r="J229" s="2" t="s">
        <v>17</v>
      </c>
      <c r="K229" s="2" t="s">
        <v>65</v>
      </c>
      <c r="L229" s="2" t="s">
        <v>16</v>
      </c>
      <c r="N229" s="2" t="s">
        <v>15</v>
      </c>
      <c r="O229" s="2">
        <v>701</v>
      </c>
      <c r="P229" s="2" t="s">
        <v>15</v>
      </c>
      <c r="Q229" s="2">
        <v>833</v>
      </c>
      <c r="R229" s="2" t="s">
        <v>15</v>
      </c>
      <c r="S229" s="2" t="s">
        <v>70</v>
      </c>
      <c r="T229" s="2">
        <v>10</v>
      </c>
      <c r="U229" s="2">
        <v>2</v>
      </c>
      <c r="AA229" s="2">
        <f t="shared" si="9"/>
        <v>20</v>
      </c>
      <c r="AB229" s="2">
        <v>10</v>
      </c>
      <c r="AC229" s="1">
        <f t="shared" si="10"/>
        <v>10000</v>
      </c>
      <c r="AD229" s="1">
        <f t="shared" si="11"/>
        <v>3850</v>
      </c>
      <c r="AE229" s="2" t="s">
        <v>99</v>
      </c>
      <c r="AF229" s="9" t="s">
        <v>100</v>
      </c>
    </row>
    <row r="230" spans="1:32" x14ac:dyDescent="0.25">
      <c r="A230" s="2" t="s">
        <v>88</v>
      </c>
      <c r="B230" s="2">
        <v>2019</v>
      </c>
      <c r="C230" s="2" t="s">
        <v>55</v>
      </c>
      <c r="D230" s="2" t="s">
        <v>61</v>
      </c>
      <c r="E230" s="2">
        <v>771</v>
      </c>
      <c r="F230" s="2" t="s">
        <v>17</v>
      </c>
      <c r="G230" s="2" t="s">
        <v>17</v>
      </c>
      <c r="H230" s="2" t="s">
        <v>15</v>
      </c>
      <c r="I230" s="2" t="s">
        <v>17</v>
      </c>
      <c r="J230" s="2" t="s">
        <v>17</v>
      </c>
      <c r="K230" s="2" t="s">
        <v>65</v>
      </c>
      <c r="L230" s="2" t="s">
        <v>16</v>
      </c>
      <c r="N230" s="2" t="s">
        <v>14</v>
      </c>
      <c r="O230" s="2">
        <v>129</v>
      </c>
      <c r="P230" s="2" t="s">
        <v>15</v>
      </c>
      <c r="Q230" s="2">
        <v>833</v>
      </c>
      <c r="R230" s="2" t="s">
        <v>15</v>
      </c>
      <c r="S230" s="2" t="s">
        <v>70</v>
      </c>
      <c r="T230" s="2">
        <v>10</v>
      </c>
      <c r="U230" s="2">
        <v>2</v>
      </c>
      <c r="AA230" s="2">
        <f t="shared" si="9"/>
        <v>20</v>
      </c>
      <c r="AB230" s="2">
        <v>10</v>
      </c>
      <c r="AC230" s="1">
        <f t="shared" si="10"/>
        <v>10000</v>
      </c>
      <c r="AD230" s="1">
        <f t="shared" si="11"/>
        <v>3850</v>
      </c>
      <c r="AE230" s="2" t="s">
        <v>99</v>
      </c>
      <c r="AF230" s="9" t="s">
        <v>100</v>
      </c>
    </row>
    <row r="231" spans="1:32" x14ac:dyDescent="0.25">
      <c r="A231" s="2" t="s">
        <v>88</v>
      </c>
      <c r="B231" s="2">
        <v>2019</v>
      </c>
      <c r="C231" s="2" t="s">
        <v>55</v>
      </c>
      <c r="D231" s="2" t="s">
        <v>61</v>
      </c>
      <c r="E231" s="2">
        <v>774</v>
      </c>
      <c r="F231" s="2" t="s">
        <v>17</v>
      </c>
      <c r="G231" s="2" t="s">
        <v>15</v>
      </c>
      <c r="H231" s="2" t="s">
        <v>16</v>
      </c>
      <c r="I231" s="2" t="s">
        <v>33</v>
      </c>
      <c r="J231" s="2" t="s">
        <v>14</v>
      </c>
      <c r="K231" s="2" t="s">
        <v>65</v>
      </c>
      <c r="L231" s="2" t="s">
        <v>16</v>
      </c>
      <c r="N231" s="2" t="s">
        <v>14</v>
      </c>
      <c r="O231" s="2">
        <v>129</v>
      </c>
      <c r="P231" s="2" t="s">
        <v>16</v>
      </c>
      <c r="R231" s="2" t="s">
        <v>16</v>
      </c>
      <c r="T231" s="2">
        <v>10</v>
      </c>
      <c r="Z231" s="1">
        <v>1</v>
      </c>
      <c r="AA231" s="2">
        <f t="shared" si="9"/>
        <v>10</v>
      </c>
      <c r="AB231" s="2">
        <v>10</v>
      </c>
      <c r="AC231" s="1">
        <f t="shared" si="10"/>
        <v>10000</v>
      </c>
      <c r="AD231" s="1">
        <f t="shared" si="11"/>
        <v>3850</v>
      </c>
      <c r="AE231" s="2" t="s">
        <v>99</v>
      </c>
      <c r="AF231" s="9" t="s">
        <v>100</v>
      </c>
    </row>
    <row r="232" spans="1:32" x14ac:dyDescent="0.25">
      <c r="A232" s="2" t="s">
        <v>87</v>
      </c>
      <c r="B232" s="2">
        <v>2019</v>
      </c>
      <c r="C232" s="2" t="s">
        <v>54</v>
      </c>
      <c r="D232" s="2" t="s">
        <v>61</v>
      </c>
      <c r="E232" s="2">
        <v>738</v>
      </c>
      <c r="F232" s="2" t="s">
        <v>14</v>
      </c>
      <c r="G232" s="2" t="s">
        <v>17</v>
      </c>
      <c r="H232" s="2" t="s">
        <v>15</v>
      </c>
      <c r="I232" s="2" t="s">
        <v>17</v>
      </c>
      <c r="J232" s="2" t="s">
        <v>14</v>
      </c>
      <c r="K232" s="2" t="s">
        <v>65</v>
      </c>
      <c r="L232" s="2" t="s">
        <v>16</v>
      </c>
      <c r="N232" s="2" t="s">
        <v>14</v>
      </c>
      <c r="O232" s="2">
        <v>316</v>
      </c>
      <c r="P232" s="2" t="s">
        <v>17</v>
      </c>
      <c r="Q232" s="2">
        <v>833</v>
      </c>
      <c r="R232" s="2" t="s">
        <v>16</v>
      </c>
      <c r="T232" s="2">
        <v>10</v>
      </c>
      <c r="U232" s="2">
        <v>4</v>
      </c>
      <c r="Z232" s="1">
        <v>1</v>
      </c>
      <c r="AA232" s="2">
        <f t="shared" si="9"/>
        <v>50</v>
      </c>
      <c r="AB232" s="2">
        <v>10</v>
      </c>
      <c r="AC232" s="1">
        <f t="shared" si="10"/>
        <v>10000</v>
      </c>
      <c r="AD232" s="1">
        <f t="shared" si="11"/>
        <v>3850</v>
      </c>
      <c r="AE232" s="2" t="s">
        <v>99</v>
      </c>
      <c r="AF232" s="9" t="s">
        <v>100</v>
      </c>
    </row>
    <row r="233" spans="1:32" x14ac:dyDescent="0.25">
      <c r="A233" s="2" t="s">
        <v>87</v>
      </c>
      <c r="B233" s="2">
        <v>2019</v>
      </c>
      <c r="C233" s="2" t="s">
        <v>57</v>
      </c>
      <c r="D233" s="2" t="s">
        <v>61</v>
      </c>
      <c r="E233" s="2">
        <v>742</v>
      </c>
      <c r="F233" s="2" t="s">
        <v>16</v>
      </c>
      <c r="G233" s="2" t="s">
        <v>14</v>
      </c>
      <c r="H233" s="2" t="s">
        <v>15</v>
      </c>
      <c r="I233" s="2" t="s">
        <v>14</v>
      </c>
      <c r="J233" s="2" t="s">
        <v>14</v>
      </c>
      <c r="K233" s="2" t="s">
        <v>65</v>
      </c>
      <c r="L233" s="2" t="s">
        <v>16</v>
      </c>
      <c r="N233" s="2" t="s">
        <v>15</v>
      </c>
      <c r="O233" s="2">
        <v>316</v>
      </c>
      <c r="P233" s="2" t="s">
        <v>33</v>
      </c>
      <c r="Q233" s="2">
        <v>833</v>
      </c>
      <c r="R233" s="2" t="s">
        <v>16</v>
      </c>
      <c r="T233" s="2">
        <v>10</v>
      </c>
      <c r="U233" s="2">
        <v>5</v>
      </c>
      <c r="AA233" s="2">
        <f t="shared" si="9"/>
        <v>50</v>
      </c>
      <c r="AB233" s="2">
        <v>10</v>
      </c>
      <c r="AC233" s="1">
        <f t="shared" si="10"/>
        <v>10000</v>
      </c>
      <c r="AD233" s="1">
        <f t="shared" si="11"/>
        <v>3850</v>
      </c>
      <c r="AE233" s="2" t="s">
        <v>99</v>
      </c>
      <c r="AF233" s="9" t="s">
        <v>100</v>
      </c>
    </row>
    <row r="234" spans="1:32" x14ac:dyDescent="0.25">
      <c r="A234" s="2" t="s">
        <v>89</v>
      </c>
      <c r="B234" s="2">
        <v>2019</v>
      </c>
      <c r="C234" s="2" t="s">
        <v>46</v>
      </c>
      <c r="D234" s="2" t="s">
        <v>61</v>
      </c>
      <c r="E234" s="2">
        <v>702</v>
      </c>
      <c r="F234" s="2" t="s">
        <v>15</v>
      </c>
      <c r="G234" s="2" t="s">
        <v>17</v>
      </c>
      <c r="H234" s="2" t="s">
        <v>14</v>
      </c>
      <c r="I234" s="2" t="s">
        <v>17</v>
      </c>
      <c r="J234" s="2" t="s">
        <v>33</v>
      </c>
      <c r="K234" s="2" t="s">
        <v>65</v>
      </c>
      <c r="L234" s="2" t="s">
        <v>16</v>
      </c>
      <c r="N234" s="2" t="s">
        <v>16</v>
      </c>
      <c r="P234" s="2" t="s">
        <v>17</v>
      </c>
      <c r="Q234" s="2">
        <v>318</v>
      </c>
      <c r="R234" s="2" t="s">
        <v>16</v>
      </c>
      <c r="T234" s="2">
        <v>10</v>
      </c>
      <c r="W234" s="2">
        <v>5</v>
      </c>
      <c r="AA234" s="2">
        <f t="shared" si="9"/>
        <v>50</v>
      </c>
      <c r="AB234" s="2">
        <v>100</v>
      </c>
      <c r="AC234" s="1">
        <f t="shared" ref="AC234:AC265" si="12">AB234*1000</f>
        <v>100000</v>
      </c>
      <c r="AD234" s="1">
        <f t="shared" ref="AD234:AD247" si="13">AB234*385</f>
        <v>38500</v>
      </c>
      <c r="AE234" s="2" t="s">
        <v>99</v>
      </c>
      <c r="AF234" s="9" t="s">
        <v>99</v>
      </c>
    </row>
    <row r="235" spans="1:32" x14ac:dyDescent="0.25">
      <c r="A235" s="2" t="s">
        <v>89</v>
      </c>
      <c r="B235" s="2">
        <v>2019</v>
      </c>
      <c r="C235" s="2" t="s">
        <v>45</v>
      </c>
      <c r="D235" s="2" t="s">
        <v>61</v>
      </c>
      <c r="E235" s="2">
        <v>708</v>
      </c>
      <c r="F235" s="2" t="s">
        <v>17</v>
      </c>
      <c r="G235" s="2" t="s">
        <v>14</v>
      </c>
      <c r="H235" s="2" t="s">
        <v>14</v>
      </c>
      <c r="I235" s="2" t="s">
        <v>17</v>
      </c>
      <c r="J235" s="2" t="s">
        <v>17</v>
      </c>
      <c r="K235" s="2" t="s">
        <v>65</v>
      </c>
      <c r="L235" s="2" t="s">
        <v>16</v>
      </c>
      <c r="N235" s="2" t="s">
        <v>16</v>
      </c>
      <c r="P235" s="2" t="s">
        <v>17</v>
      </c>
      <c r="Q235" s="2">
        <v>318</v>
      </c>
      <c r="R235" s="2" t="s">
        <v>16</v>
      </c>
      <c r="T235" s="2">
        <v>10</v>
      </c>
      <c r="W235" s="2">
        <v>3</v>
      </c>
      <c r="AA235" s="2">
        <f t="shared" si="9"/>
        <v>30</v>
      </c>
      <c r="AB235" s="2">
        <v>75</v>
      </c>
      <c r="AC235" s="1">
        <f t="shared" si="12"/>
        <v>75000</v>
      </c>
      <c r="AD235" s="1">
        <f t="shared" si="13"/>
        <v>28875</v>
      </c>
      <c r="AE235" s="2" t="s">
        <v>99</v>
      </c>
      <c r="AF235" s="9" t="s">
        <v>99</v>
      </c>
    </row>
    <row r="236" spans="1:32" x14ac:dyDescent="0.25">
      <c r="A236" s="2" t="s">
        <v>89</v>
      </c>
      <c r="B236" s="2">
        <v>2019</v>
      </c>
      <c r="C236" s="2" t="s">
        <v>46</v>
      </c>
      <c r="D236" s="2" t="s">
        <v>61</v>
      </c>
      <c r="E236" s="2">
        <v>710</v>
      </c>
      <c r="F236" s="2" t="s">
        <v>15</v>
      </c>
      <c r="G236" s="2" t="s">
        <v>17</v>
      </c>
      <c r="H236" s="2" t="s">
        <v>14</v>
      </c>
      <c r="I236" s="2" t="s">
        <v>14</v>
      </c>
      <c r="J236" s="2" t="s">
        <v>17</v>
      </c>
      <c r="K236" s="2" t="s">
        <v>65</v>
      </c>
      <c r="L236" s="2" t="s">
        <v>16</v>
      </c>
      <c r="N236" s="2" t="s">
        <v>14</v>
      </c>
      <c r="O236" s="2" t="s">
        <v>64</v>
      </c>
      <c r="P236" s="2" t="s">
        <v>33</v>
      </c>
      <c r="Q236" s="2">
        <v>318</v>
      </c>
      <c r="R236" s="2" t="s">
        <v>16</v>
      </c>
      <c r="T236" s="2">
        <v>10</v>
      </c>
      <c r="W236" s="2">
        <v>4</v>
      </c>
      <c r="AA236" s="2">
        <f t="shared" si="9"/>
        <v>40</v>
      </c>
      <c r="AB236" s="2">
        <v>75</v>
      </c>
      <c r="AC236" s="1">
        <f t="shared" si="12"/>
        <v>75000</v>
      </c>
      <c r="AD236" s="1">
        <f t="shared" si="13"/>
        <v>28875</v>
      </c>
      <c r="AE236" s="2" t="s">
        <v>99</v>
      </c>
      <c r="AF236" s="9" t="s">
        <v>99</v>
      </c>
    </row>
    <row r="237" spans="1:32" x14ac:dyDescent="0.25">
      <c r="A237" s="2" t="s">
        <v>89</v>
      </c>
      <c r="B237" s="2">
        <v>2019</v>
      </c>
      <c r="C237" s="2" t="s">
        <v>44</v>
      </c>
      <c r="D237" s="2" t="s">
        <v>61</v>
      </c>
      <c r="E237" s="2">
        <v>948</v>
      </c>
      <c r="F237" s="2" t="s">
        <v>16</v>
      </c>
      <c r="G237" s="2" t="s">
        <v>16</v>
      </c>
      <c r="H237" s="2" t="s">
        <v>14</v>
      </c>
      <c r="I237" s="2" t="s">
        <v>17</v>
      </c>
      <c r="J237" s="2" t="s">
        <v>17</v>
      </c>
      <c r="K237" s="2" t="s">
        <v>65</v>
      </c>
      <c r="L237" s="2" t="s">
        <v>15</v>
      </c>
      <c r="M237" s="2" t="s">
        <v>69</v>
      </c>
      <c r="N237" s="2" t="s">
        <v>17</v>
      </c>
      <c r="O237" s="2">
        <v>315</v>
      </c>
      <c r="P237" s="2" t="s">
        <v>17</v>
      </c>
      <c r="Q237" s="2">
        <v>318</v>
      </c>
      <c r="R237" s="2" t="s">
        <v>16</v>
      </c>
      <c r="T237" s="2">
        <v>10</v>
      </c>
      <c r="W237" s="2">
        <v>4</v>
      </c>
      <c r="Y237" s="1">
        <v>1</v>
      </c>
      <c r="AA237" s="2">
        <f t="shared" si="9"/>
        <v>50</v>
      </c>
      <c r="AB237" s="2">
        <v>75</v>
      </c>
      <c r="AC237" s="1">
        <f t="shared" si="12"/>
        <v>75000</v>
      </c>
      <c r="AD237" s="1">
        <f t="shared" si="13"/>
        <v>28875</v>
      </c>
      <c r="AE237" s="2" t="s">
        <v>99</v>
      </c>
      <c r="AF237" s="9" t="s">
        <v>99</v>
      </c>
    </row>
    <row r="238" spans="1:32" x14ac:dyDescent="0.25">
      <c r="A238" s="2" t="s">
        <v>89</v>
      </c>
      <c r="B238" s="2">
        <v>2019</v>
      </c>
      <c r="C238" s="2" t="s">
        <v>45</v>
      </c>
      <c r="D238" s="2" t="s">
        <v>61</v>
      </c>
      <c r="E238" s="2">
        <v>395</v>
      </c>
      <c r="F238" s="2" t="s">
        <v>15</v>
      </c>
      <c r="G238" s="2" t="s">
        <v>14</v>
      </c>
      <c r="H238" s="2" t="s">
        <v>17</v>
      </c>
      <c r="I238" s="2" t="s">
        <v>17</v>
      </c>
      <c r="J238" s="2" t="s">
        <v>17</v>
      </c>
      <c r="K238" s="2" t="s">
        <v>65</v>
      </c>
      <c r="L238" s="2" t="s">
        <v>15</v>
      </c>
      <c r="M238" s="2" t="s">
        <v>69</v>
      </c>
      <c r="N238" s="2" t="s">
        <v>16</v>
      </c>
      <c r="P238" s="2" t="s">
        <v>15</v>
      </c>
      <c r="Q238" s="2">
        <v>318</v>
      </c>
      <c r="R238" s="2" t="s">
        <v>16</v>
      </c>
      <c r="T238" s="2">
        <v>10</v>
      </c>
      <c r="W238" s="2">
        <v>1</v>
      </c>
      <c r="AA238" s="2">
        <f t="shared" si="9"/>
        <v>10</v>
      </c>
      <c r="AB238" s="2">
        <v>50</v>
      </c>
      <c r="AC238" s="1">
        <f t="shared" si="12"/>
        <v>50000</v>
      </c>
      <c r="AD238" s="1">
        <f t="shared" si="13"/>
        <v>19250</v>
      </c>
      <c r="AE238" s="2" t="s">
        <v>99</v>
      </c>
      <c r="AF238" s="9" t="s">
        <v>99</v>
      </c>
    </row>
    <row r="239" spans="1:32" x14ac:dyDescent="0.25">
      <c r="A239" s="2" t="s">
        <v>89</v>
      </c>
      <c r="B239" s="2">
        <v>2019</v>
      </c>
      <c r="C239" s="2" t="s">
        <v>46</v>
      </c>
      <c r="D239" s="2" t="s">
        <v>61</v>
      </c>
      <c r="E239" s="2">
        <v>399</v>
      </c>
      <c r="F239" s="2" t="s">
        <v>16</v>
      </c>
      <c r="G239" s="2" t="s">
        <v>17</v>
      </c>
      <c r="H239" s="2" t="s">
        <v>14</v>
      </c>
      <c r="I239" s="2" t="s">
        <v>17</v>
      </c>
      <c r="J239" s="2" t="s">
        <v>33</v>
      </c>
      <c r="K239" s="2" t="s">
        <v>65</v>
      </c>
      <c r="L239" s="2" t="s">
        <v>16</v>
      </c>
      <c r="N239" s="2" t="s">
        <v>15</v>
      </c>
      <c r="O239" s="2">
        <v>531</v>
      </c>
      <c r="P239" s="2" t="s">
        <v>17</v>
      </c>
      <c r="Q239" s="2">
        <v>318</v>
      </c>
      <c r="R239" s="2" t="s">
        <v>16</v>
      </c>
      <c r="T239" s="2">
        <v>10</v>
      </c>
      <c r="W239" s="2">
        <v>3</v>
      </c>
      <c r="X239" s="2">
        <v>1</v>
      </c>
      <c r="AA239" s="2">
        <f t="shared" si="9"/>
        <v>40</v>
      </c>
      <c r="AB239" s="2">
        <v>50</v>
      </c>
      <c r="AC239" s="1">
        <f t="shared" si="12"/>
        <v>50000</v>
      </c>
      <c r="AD239" s="1">
        <f t="shared" si="13"/>
        <v>19250</v>
      </c>
      <c r="AE239" s="2" t="s">
        <v>99</v>
      </c>
      <c r="AF239" s="9" t="s">
        <v>99</v>
      </c>
    </row>
    <row r="240" spans="1:32" x14ac:dyDescent="0.25">
      <c r="A240" s="2" t="s">
        <v>89</v>
      </c>
      <c r="B240" s="2">
        <v>2019</v>
      </c>
      <c r="C240" s="2" t="s">
        <v>46</v>
      </c>
      <c r="D240" s="2" t="s">
        <v>61</v>
      </c>
      <c r="E240" s="2">
        <v>711</v>
      </c>
      <c r="F240" s="2" t="s">
        <v>14</v>
      </c>
      <c r="G240" s="2" t="s">
        <v>14</v>
      </c>
      <c r="H240" s="2" t="s">
        <v>14</v>
      </c>
      <c r="I240" s="2" t="s">
        <v>14</v>
      </c>
      <c r="J240" s="2" t="s">
        <v>33</v>
      </c>
      <c r="K240" s="2" t="s">
        <v>64</v>
      </c>
      <c r="L240" s="2" t="s">
        <v>16</v>
      </c>
      <c r="N240" s="2" t="s">
        <v>15</v>
      </c>
      <c r="O240" s="2" t="s">
        <v>64</v>
      </c>
      <c r="P240" s="2" t="s">
        <v>17</v>
      </c>
      <c r="Q240" s="2">
        <v>318</v>
      </c>
      <c r="R240" s="2" t="s">
        <v>16</v>
      </c>
      <c r="T240" s="2">
        <v>10</v>
      </c>
      <c r="W240" s="2">
        <v>6</v>
      </c>
      <c r="AA240" s="2">
        <f t="shared" si="9"/>
        <v>60</v>
      </c>
      <c r="AB240" s="2">
        <v>50</v>
      </c>
      <c r="AC240" s="1">
        <f t="shared" si="12"/>
        <v>50000</v>
      </c>
      <c r="AD240" s="1">
        <f t="shared" si="13"/>
        <v>19250</v>
      </c>
      <c r="AE240" s="2" t="s">
        <v>99</v>
      </c>
      <c r="AF240" s="9" t="s">
        <v>99</v>
      </c>
    </row>
    <row r="241" spans="1:32" x14ac:dyDescent="0.25">
      <c r="A241" s="2" t="s">
        <v>89</v>
      </c>
      <c r="B241" s="2">
        <v>2019</v>
      </c>
      <c r="C241" s="2" t="s">
        <v>46</v>
      </c>
      <c r="D241" s="2" t="s">
        <v>61</v>
      </c>
      <c r="E241" s="2">
        <v>713</v>
      </c>
      <c r="F241" s="2" t="s">
        <v>15</v>
      </c>
      <c r="G241" s="2" t="s">
        <v>33</v>
      </c>
      <c r="H241" s="2" t="s">
        <v>14</v>
      </c>
      <c r="I241" s="2" t="s">
        <v>14</v>
      </c>
      <c r="J241" s="2" t="s">
        <v>17</v>
      </c>
      <c r="K241" s="2" t="s">
        <v>64</v>
      </c>
      <c r="L241" s="2" t="s">
        <v>16</v>
      </c>
      <c r="N241" s="2" t="s">
        <v>14</v>
      </c>
      <c r="O241" s="2">
        <v>318</v>
      </c>
      <c r="P241" s="2" t="s">
        <v>33</v>
      </c>
      <c r="Q241" s="2">
        <v>318</v>
      </c>
      <c r="R241" s="2" t="s">
        <v>16</v>
      </c>
      <c r="T241" s="2">
        <v>10</v>
      </c>
      <c r="W241" s="2">
        <v>6</v>
      </c>
      <c r="AA241" s="2">
        <f t="shared" si="9"/>
        <v>60</v>
      </c>
      <c r="AB241" s="2">
        <v>50</v>
      </c>
      <c r="AC241" s="1">
        <f t="shared" si="12"/>
        <v>50000</v>
      </c>
      <c r="AD241" s="1">
        <f t="shared" si="13"/>
        <v>19250</v>
      </c>
      <c r="AE241" s="2" t="s">
        <v>99</v>
      </c>
      <c r="AF241" s="9" t="s">
        <v>99</v>
      </c>
    </row>
    <row r="242" spans="1:32" x14ac:dyDescent="0.25">
      <c r="A242" s="2" t="s">
        <v>89</v>
      </c>
      <c r="B242" s="2">
        <v>2019</v>
      </c>
      <c r="C242" s="2" t="s">
        <v>44</v>
      </c>
      <c r="D242" s="2" t="s">
        <v>61</v>
      </c>
      <c r="E242" s="2">
        <v>949</v>
      </c>
      <c r="F242" s="2" t="s">
        <v>16</v>
      </c>
      <c r="G242" s="2" t="s">
        <v>14</v>
      </c>
      <c r="H242" s="2" t="s">
        <v>17</v>
      </c>
      <c r="I242" s="2" t="s">
        <v>14</v>
      </c>
      <c r="J242" s="2" t="s">
        <v>17</v>
      </c>
      <c r="K242" s="2" t="s">
        <v>65</v>
      </c>
      <c r="L242" s="2" t="s">
        <v>15</v>
      </c>
      <c r="M242" s="2" t="s">
        <v>69</v>
      </c>
      <c r="N242" s="2" t="s">
        <v>17</v>
      </c>
      <c r="O242" s="2">
        <v>372</v>
      </c>
      <c r="P242" s="2" t="s">
        <v>17</v>
      </c>
      <c r="Q242" s="2">
        <v>318</v>
      </c>
      <c r="R242" s="2" t="s">
        <v>16</v>
      </c>
      <c r="T242" s="2">
        <v>10</v>
      </c>
      <c r="W242" s="2">
        <v>3</v>
      </c>
      <c r="AA242" s="2">
        <f t="shared" si="9"/>
        <v>30</v>
      </c>
      <c r="AB242" s="2">
        <v>50</v>
      </c>
      <c r="AC242" s="1">
        <f t="shared" si="12"/>
        <v>50000</v>
      </c>
      <c r="AD242" s="1">
        <f t="shared" si="13"/>
        <v>19250</v>
      </c>
      <c r="AE242" s="2" t="s">
        <v>99</v>
      </c>
      <c r="AF242" s="9" t="s">
        <v>99</v>
      </c>
    </row>
    <row r="243" spans="1:32" x14ac:dyDescent="0.25">
      <c r="A243" s="2" t="s">
        <v>89</v>
      </c>
      <c r="B243" s="2">
        <v>2019</v>
      </c>
      <c r="C243" s="2" t="s">
        <v>45</v>
      </c>
      <c r="D243" s="2" t="s">
        <v>61</v>
      </c>
      <c r="E243" s="2">
        <v>394</v>
      </c>
      <c r="F243" s="2" t="s">
        <v>17</v>
      </c>
      <c r="G243" s="2" t="s">
        <v>14</v>
      </c>
      <c r="H243" s="2" t="s">
        <v>14</v>
      </c>
      <c r="I243" s="2" t="s">
        <v>17</v>
      </c>
      <c r="J243" s="2" t="s">
        <v>14</v>
      </c>
      <c r="K243" s="2" t="s">
        <v>65</v>
      </c>
      <c r="L243" s="2" t="s">
        <v>16</v>
      </c>
      <c r="N243" s="2" t="s">
        <v>16</v>
      </c>
      <c r="P243" s="2" t="s">
        <v>33</v>
      </c>
      <c r="Q243" s="2">
        <v>318</v>
      </c>
      <c r="R243" s="2" t="s">
        <v>16</v>
      </c>
      <c r="T243" s="2">
        <v>10</v>
      </c>
      <c r="W243" s="2">
        <v>5</v>
      </c>
      <c r="AA243" s="2">
        <f t="shared" si="9"/>
        <v>50</v>
      </c>
      <c r="AB243" s="2">
        <v>25</v>
      </c>
      <c r="AC243" s="1">
        <f t="shared" si="12"/>
        <v>25000</v>
      </c>
      <c r="AD243" s="1">
        <f t="shared" si="13"/>
        <v>9625</v>
      </c>
      <c r="AE243" s="2" t="s">
        <v>99</v>
      </c>
      <c r="AF243" s="9" t="s">
        <v>99</v>
      </c>
    </row>
    <row r="244" spans="1:32" x14ac:dyDescent="0.25">
      <c r="A244" s="2" t="s">
        <v>89</v>
      </c>
      <c r="B244" s="2">
        <v>2019</v>
      </c>
      <c r="C244" s="2" t="s">
        <v>44</v>
      </c>
      <c r="D244" s="2" t="s">
        <v>61</v>
      </c>
      <c r="E244" s="2">
        <v>947</v>
      </c>
      <c r="F244" s="2" t="s">
        <v>17</v>
      </c>
      <c r="G244" s="2" t="s">
        <v>16</v>
      </c>
      <c r="H244" s="2" t="s">
        <v>17</v>
      </c>
      <c r="I244" s="2" t="s">
        <v>33</v>
      </c>
      <c r="J244" s="2" t="s">
        <v>15</v>
      </c>
      <c r="K244" s="2" t="s">
        <v>65</v>
      </c>
      <c r="L244" s="2" t="s">
        <v>15</v>
      </c>
      <c r="M244" s="2" t="s">
        <v>69</v>
      </c>
      <c r="N244" s="2" t="s">
        <v>14</v>
      </c>
      <c r="O244" s="2">
        <v>315</v>
      </c>
      <c r="P244" s="2" t="s">
        <v>33</v>
      </c>
      <c r="Q244" s="2">
        <v>951</v>
      </c>
      <c r="R244" s="2" t="s">
        <v>16</v>
      </c>
      <c r="T244" s="2">
        <v>10</v>
      </c>
      <c r="W244" s="2">
        <v>4</v>
      </c>
      <c r="Y244" s="1">
        <v>2</v>
      </c>
      <c r="AA244" s="2">
        <f t="shared" si="9"/>
        <v>60</v>
      </c>
      <c r="AB244" s="2">
        <v>25</v>
      </c>
      <c r="AC244" s="1">
        <f t="shared" si="12"/>
        <v>25000</v>
      </c>
      <c r="AD244" s="1">
        <f t="shared" si="13"/>
        <v>9625</v>
      </c>
      <c r="AE244" s="2" t="s">
        <v>99</v>
      </c>
      <c r="AF244" s="9" t="s">
        <v>99</v>
      </c>
    </row>
    <row r="245" spans="1:32" x14ac:dyDescent="0.25">
      <c r="A245" s="2" t="s">
        <v>88</v>
      </c>
      <c r="B245" s="2">
        <v>2019</v>
      </c>
      <c r="C245" s="2" t="s">
        <v>55</v>
      </c>
      <c r="D245" s="2" t="s">
        <v>61</v>
      </c>
      <c r="E245" s="2">
        <v>768</v>
      </c>
      <c r="F245" s="2" t="s">
        <v>16</v>
      </c>
      <c r="G245" s="2" t="s">
        <v>15</v>
      </c>
      <c r="H245" s="2" t="s">
        <v>15</v>
      </c>
      <c r="I245" s="2" t="s">
        <v>33</v>
      </c>
      <c r="J245" s="2" t="s">
        <v>15</v>
      </c>
      <c r="K245" s="2" t="s">
        <v>65</v>
      </c>
      <c r="L245" s="2" t="s">
        <v>15</v>
      </c>
      <c r="M245" s="2" t="s">
        <v>68</v>
      </c>
      <c r="N245" s="2" t="s">
        <v>15</v>
      </c>
      <c r="O245" s="2">
        <v>531</v>
      </c>
      <c r="P245" s="2" t="s">
        <v>17</v>
      </c>
      <c r="Q245" s="2">
        <v>833</v>
      </c>
      <c r="R245" s="2" t="s">
        <v>16</v>
      </c>
      <c r="T245" s="2">
        <v>10</v>
      </c>
      <c r="U245" s="2">
        <v>3</v>
      </c>
      <c r="AA245" s="2">
        <f t="shared" si="9"/>
        <v>30</v>
      </c>
      <c r="AB245" s="2">
        <v>25</v>
      </c>
      <c r="AC245" s="1">
        <f t="shared" si="12"/>
        <v>25000</v>
      </c>
      <c r="AD245" s="1">
        <f t="shared" si="13"/>
        <v>9625</v>
      </c>
      <c r="AE245" s="2" t="s">
        <v>99</v>
      </c>
      <c r="AF245" s="9" t="s">
        <v>99</v>
      </c>
    </row>
    <row r="246" spans="1:32" x14ac:dyDescent="0.25">
      <c r="A246" s="2" t="s">
        <v>88</v>
      </c>
      <c r="B246" s="2">
        <v>2019</v>
      </c>
      <c r="C246" s="2" t="s">
        <v>55</v>
      </c>
      <c r="D246" s="2" t="s">
        <v>61</v>
      </c>
      <c r="E246" s="2">
        <v>770</v>
      </c>
      <c r="F246" s="2" t="s">
        <v>15</v>
      </c>
      <c r="G246" s="2" t="s">
        <v>15</v>
      </c>
      <c r="H246" s="2" t="s">
        <v>14</v>
      </c>
      <c r="I246" s="2" t="s">
        <v>33</v>
      </c>
      <c r="J246" s="2" t="s">
        <v>14</v>
      </c>
      <c r="K246" s="2" t="s">
        <v>65</v>
      </c>
      <c r="L246" s="2" t="s">
        <v>15</v>
      </c>
      <c r="M246" s="2" t="s">
        <v>68</v>
      </c>
      <c r="N246" s="2" t="s">
        <v>14</v>
      </c>
      <c r="O246" s="2">
        <v>701</v>
      </c>
      <c r="P246" s="2" t="s">
        <v>15</v>
      </c>
      <c r="Q246" s="2">
        <v>833</v>
      </c>
      <c r="R246" s="2" t="s">
        <v>15</v>
      </c>
      <c r="S246" s="2" t="s">
        <v>70</v>
      </c>
      <c r="T246" s="2">
        <v>10</v>
      </c>
      <c r="AA246" s="2">
        <f t="shared" si="9"/>
        <v>0</v>
      </c>
      <c r="AB246" s="2">
        <v>25</v>
      </c>
      <c r="AC246" s="1">
        <f t="shared" si="12"/>
        <v>25000</v>
      </c>
      <c r="AD246" s="1">
        <f t="shared" si="13"/>
        <v>9625</v>
      </c>
      <c r="AE246" s="2" t="s">
        <v>99</v>
      </c>
      <c r="AF246" s="9" t="s">
        <v>99</v>
      </c>
    </row>
    <row r="247" spans="1:32" x14ac:dyDescent="0.25">
      <c r="A247" s="2" t="s">
        <v>88</v>
      </c>
      <c r="B247" s="2">
        <v>2019</v>
      </c>
      <c r="C247" s="2" t="s">
        <v>55</v>
      </c>
      <c r="D247" s="2" t="s">
        <v>61</v>
      </c>
      <c r="E247" s="2">
        <v>772</v>
      </c>
      <c r="F247" s="2" t="s">
        <v>17</v>
      </c>
      <c r="G247" s="2" t="s">
        <v>17</v>
      </c>
      <c r="H247" s="2" t="s">
        <v>15</v>
      </c>
      <c r="I247" s="2" t="s">
        <v>17</v>
      </c>
      <c r="J247" s="2" t="s">
        <v>15</v>
      </c>
      <c r="K247" s="2" t="s">
        <v>65</v>
      </c>
      <c r="L247" s="2" t="s">
        <v>16</v>
      </c>
      <c r="N247" s="2" t="s">
        <v>14</v>
      </c>
      <c r="O247" s="2">
        <v>833</v>
      </c>
      <c r="P247" s="2" t="s">
        <v>17</v>
      </c>
      <c r="Q247" s="2">
        <v>833</v>
      </c>
      <c r="R247" s="2" t="s">
        <v>16</v>
      </c>
      <c r="T247" s="2">
        <v>10</v>
      </c>
      <c r="U247" s="2">
        <v>1</v>
      </c>
      <c r="AA247" s="2">
        <f t="shared" si="9"/>
        <v>10</v>
      </c>
      <c r="AB247" s="2">
        <v>25</v>
      </c>
      <c r="AC247" s="1">
        <f t="shared" si="12"/>
        <v>25000</v>
      </c>
      <c r="AD247" s="1">
        <f t="shared" si="13"/>
        <v>9625</v>
      </c>
      <c r="AE247" s="2" t="s">
        <v>99</v>
      </c>
      <c r="AF247" s="9" t="s">
        <v>99</v>
      </c>
    </row>
    <row r="248" spans="1:32" x14ac:dyDescent="0.25">
      <c r="A248" s="2" t="s">
        <v>87</v>
      </c>
      <c r="B248" s="2">
        <v>2019</v>
      </c>
      <c r="C248" s="2" t="s">
        <v>54</v>
      </c>
      <c r="D248" s="2" t="s">
        <v>61</v>
      </c>
      <c r="E248" s="2">
        <v>732</v>
      </c>
      <c r="F248" s="2" t="s">
        <v>14</v>
      </c>
      <c r="G248" s="2" t="s">
        <v>33</v>
      </c>
      <c r="H248" s="2" t="s">
        <v>15</v>
      </c>
      <c r="I248" s="2" t="s">
        <v>15</v>
      </c>
      <c r="J248" s="2" t="s">
        <v>17</v>
      </c>
      <c r="K248" s="2" t="s">
        <v>65</v>
      </c>
      <c r="L248" s="2" t="s">
        <v>16</v>
      </c>
      <c r="N248" s="2" t="s">
        <v>14</v>
      </c>
      <c r="O248" s="2">
        <v>316</v>
      </c>
      <c r="P248" s="2" t="s">
        <v>15</v>
      </c>
      <c r="Q248" s="2">
        <v>833</v>
      </c>
      <c r="R248" s="2" t="s">
        <v>16</v>
      </c>
      <c r="T248" s="2">
        <v>10</v>
      </c>
      <c r="U248" s="2">
        <v>1</v>
      </c>
      <c r="AA248" s="2">
        <f t="shared" si="9"/>
        <v>10</v>
      </c>
      <c r="AB248" s="2">
        <v>0</v>
      </c>
    </row>
    <row r="249" spans="1:32" x14ac:dyDescent="0.25">
      <c r="A249" s="2" t="s">
        <v>87</v>
      </c>
      <c r="B249" s="2">
        <v>2019</v>
      </c>
      <c r="C249" s="2" t="s">
        <v>58</v>
      </c>
      <c r="D249" s="2" t="s">
        <v>61</v>
      </c>
      <c r="E249" s="2">
        <v>736</v>
      </c>
      <c r="F249" s="2" t="s">
        <v>14</v>
      </c>
      <c r="G249" s="2" t="s">
        <v>14</v>
      </c>
      <c r="H249" s="2" t="s">
        <v>15</v>
      </c>
      <c r="I249" s="2" t="s">
        <v>33</v>
      </c>
      <c r="J249" s="2" t="s">
        <v>17</v>
      </c>
      <c r="K249" s="2" t="s">
        <v>65</v>
      </c>
      <c r="L249" s="2" t="s">
        <v>16</v>
      </c>
      <c r="N249" s="2" t="s">
        <v>14</v>
      </c>
      <c r="O249" s="2">
        <v>316</v>
      </c>
      <c r="P249" s="2" t="s">
        <v>14</v>
      </c>
      <c r="Q249" s="2">
        <v>833</v>
      </c>
      <c r="R249" s="2" t="s">
        <v>16</v>
      </c>
      <c r="T249" s="2">
        <v>10</v>
      </c>
      <c r="U249" s="2">
        <v>2</v>
      </c>
      <c r="AA249" s="2">
        <f t="shared" si="9"/>
        <v>20</v>
      </c>
      <c r="AB249" s="2">
        <v>0</v>
      </c>
    </row>
  </sheetData>
  <sortState ref="A2:AF249">
    <sortCondition descending="1" ref="D2:D249"/>
    <sortCondition ref="AF2:AF249"/>
  </sortState>
  <mergeCells count="1">
    <mergeCell ref="AH1:A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plot</vt:lpstr>
      <vt:lpstr>stocking calcs seedlings</vt:lpstr>
      <vt:lpstr>plot!Print_Area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Ward</dc:creator>
  <cp:lastModifiedBy>Peter Smallidge</cp:lastModifiedBy>
  <cp:lastPrinted>2020-04-21T13:37:06Z</cp:lastPrinted>
  <dcterms:created xsi:type="dcterms:W3CDTF">2014-05-05T19:16:45Z</dcterms:created>
  <dcterms:modified xsi:type="dcterms:W3CDTF">2021-04-29T20:40:36Z</dcterms:modified>
</cp:coreProperties>
</file>