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js23\Documents\R\wall_dimensions_volume\"/>
    </mc:Choice>
  </mc:AlternateContent>
  <bookViews>
    <workbookView xWindow="-105" yWindow="-105" windowWidth="23250" windowHeight="12570" activeTab="1"/>
  </bookViews>
  <sheets>
    <sheet name="Sheet1" sheetId="4" r:id="rId1"/>
    <sheet name="merged" sheetId="5" r:id="rId2"/>
    <sheet name="6-6-2018" sheetId="1" r:id="rId3"/>
    <sheet name="6-12-2019" sheetId="2" r:id="rId4"/>
    <sheet name="5-19-2020" sheetId="3" r:id="rId5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78" i="5" l="1"/>
  <c r="K78" i="5"/>
  <c r="O78" i="5"/>
  <c r="N78" i="5"/>
  <c r="L121" i="5"/>
  <c r="N122" i="5"/>
  <c r="L57" i="5"/>
  <c r="L50" i="5"/>
  <c r="L34" i="5"/>
  <c r="N147" i="5"/>
  <c r="M147" i="5"/>
  <c r="L147" i="5"/>
  <c r="K147" i="5"/>
  <c r="N144" i="5"/>
  <c r="M144" i="5"/>
  <c r="L144" i="5"/>
  <c r="K144" i="5"/>
  <c r="N141" i="5"/>
  <c r="M141" i="5"/>
  <c r="L141" i="5"/>
  <c r="K141" i="5"/>
  <c r="N138" i="5"/>
  <c r="M138" i="5"/>
  <c r="L138" i="5"/>
  <c r="K138" i="5"/>
  <c r="N135" i="5"/>
  <c r="M135" i="5"/>
  <c r="L135" i="5"/>
  <c r="K135" i="5"/>
  <c r="N132" i="5"/>
  <c r="M132" i="5"/>
  <c r="L132" i="5"/>
  <c r="K132" i="5"/>
  <c r="N129" i="5"/>
  <c r="M129" i="5"/>
  <c r="L129" i="5"/>
  <c r="K129" i="5"/>
  <c r="N126" i="5"/>
  <c r="M126" i="5"/>
  <c r="L126" i="5"/>
  <c r="K126" i="5"/>
  <c r="N123" i="5"/>
  <c r="M123" i="5"/>
  <c r="L123" i="5"/>
  <c r="K123" i="5"/>
  <c r="N120" i="5"/>
  <c r="M120" i="5"/>
  <c r="L120" i="5"/>
  <c r="K120" i="5"/>
  <c r="N117" i="5"/>
  <c r="M117" i="5"/>
  <c r="L117" i="5"/>
  <c r="K117" i="5"/>
  <c r="N114" i="5"/>
  <c r="M114" i="5"/>
  <c r="L114" i="5"/>
  <c r="K114" i="5"/>
  <c r="N111" i="5"/>
  <c r="M111" i="5"/>
  <c r="L111" i="5"/>
  <c r="K111" i="5"/>
  <c r="N108" i="5"/>
  <c r="M108" i="5"/>
  <c r="L108" i="5"/>
  <c r="K108" i="5"/>
  <c r="N105" i="5"/>
  <c r="M105" i="5"/>
  <c r="L105" i="5"/>
  <c r="K105" i="5"/>
  <c r="N102" i="5"/>
  <c r="M102" i="5"/>
  <c r="L102" i="5"/>
  <c r="K102" i="5"/>
  <c r="N99" i="5"/>
  <c r="M99" i="5"/>
  <c r="L99" i="5"/>
  <c r="K99" i="5"/>
  <c r="N96" i="5"/>
  <c r="M96" i="5"/>
  <c r="L96" i="5"/>
  <c r="K96" i="5"/>
  <c r="N93" i="5"/>
  <c r="M93" i="5"/>
  <c r="L93" i="5"/>
  <c r="K93" i="5"/>
  <c r="N90" i="5"/>
  <c r="M90" i="5"/>
  <c r="L90" i="5"/>
  <c r="K90" i="5"/>
  <c r="N87" i="5"/>
  <c r="M87" i="5"/>
  <c r="L87" i="5"/>
  <c r="K87" i="5"/>
  <c r="N84" i="5"/>
  <c r="M84" i="5"/>
  <c r="L84" i="5"/>
  <c r="K84" i="5"/>
  <c r="N81" i="5"/>
  <c r="M81" i="5"/>
  <c r="L81" i="5"/>
  <c r="K81" i="5"/>
  <c r="M78" i="5"/>
  <c r="N75" i="5"/>
  <c r="M75" i="5"/>
  <c r="L75" i="5"/>
  <c r="K75" i="5"/>
  <c r="N72" i="5"/>
  <c r="M72" i="5"/>
  <c r="L72" i="5"/>
  <c r="K72" i="5"/>
  <c r="N69" i="5"/>
  <c r="M69" i="5"/>
  <c r="L69" i="5"/>
  <c r="K69" i="5"/>
  <c r="N66" i="5"/>
  <c r="M66" i="5"/>
  <c r="L66" i="5"/>
  <c r="K66" i="5"/>
  <c r="N63" i="5"/>
  <c r="M63" i="5"/>
  <c r="L63" i="5"/>
  <c r="K63" i="5"/>
  <c r="N60" i="5"/>
  <c r="M60" i="5"/>
  <c r="L60" i="5"/>
  <c r="K60" i="5"/>
  <c r="N57" i="5"/>
  <c r="M57" i="5"/>
  <c r="K57" i="5"/>
  <c r="N54" i="5"/>
  <c r="M54" i="5"/>
  <c r="L54" i="5"/>
  <c r="K54" i="5"/>
  <c r="N51" i="5"/>
  <c r="M51" i="5"/>
  <c r="L51" i="5"/>
  <c r="K51" i="5"/>
  <c r="N48" i="5"/>
  <c r="M48" i="5"/>
  <c r="L48" i="5"/>
  <c r="K48" i="5"/>
  <c r="N45" i="5"/>
  <c r="M45" i="5"/>
  <c r="L45" i="5"/>
  <c r="K45" i="5"/>
  <c r="N42" i="5"/>
  <c r="M42" i="5"/>
  <c r="L42" i="5"/>
  <c r="K42" i="5"/>
  <c r="N39" i="5"/>
  <c r="M39" i="5"/>
  <c r="L39" i="5"/>
  <c r="K39" i="5"/>
  <c r="N36" i="5"/>
  <c r="M36" i="5"/>
  <c r="L36" i="5"/>
  <c r="K36" i="5"/>
  <c r="N33" i="5"/>
  <c r="M33" i="5"/>
  <c r="L33" i="5"/>
  <c r="K33" i="5"/>
  <c r="N30" i="5"/>
  <c r="M30" i="5"/>
  <c r="L30" i="5"/>
  <c r="K30" i="5"/>
  <c r="N27" i="5"/>
  <c r="M27" i="5"/>
  <c r="L27" i="5"/>
  <c r="K27" i="5"/>
  <c r="N24" i="5"/>
  <c r="M24" i="5"/>
  <c r="L24" i="5"/>
  <c r="K24" i="5"/>
  <c r="N21" i="5"/>
  <c r="M21" i="5"/>
  <c r="L21" i="5"/>
  <c r="K21" i="5"/>
  <c r="N18" i="5"/>
  <c r="M18" i="5"/>
  <c r="L18" i="5"/>
  <c r="K18" i="5"/>
  <c r="N15" i="5"/>
  <c r="M15" i="5"/>
  <c r="L15" i="5"/>
  <c r="K15" i="5"/>
  <c r="N12" i="5"/>
  <c r="M12" i="5"/>
  <c r="L12" i="5"/>
  <c r="K12" i="5"/>
  <c r="N9" i="5"/>
  <c r="M9" i="5"/>
  <c r="L9" i="5"/>
  <c r="K9" i="5"/>
  <c r="N6" i="5"/>
  <c r="M6" i="5"/>
  <c r="L6" i="5"/>
  <c r="K6" i="5"/>
  <c r="N146" i="5"/>
  <c r="M146" i="5"/>
  <c r="L146" i="5"/>
  <c r="K146" i="5"/>
  <c r="N143" i="5"/>
  <c r="M143" i="5"/>
  <c r="L143" i="5"/>
  <c r="K143" i="5"/>
  <c r="N140" i="5"/>
  <c r="M140" i="5"/>
  <c r="L140" i="5"/>
  <c r="K140" i="5"/>
  <c r="N137" i="5"/>
  <c r="M137" i="5"/>
  <c r="L137" i="5"/>
  <c r="K137" i="5"/>
  <c r="N134" i="5"/>
  <c r="M134" i="5"/>
  <c r="L134" i="5"/>
  <c r="K134" i="5"/>
  <c r="N131" i="5"/>
  <c r="M131" i="5"/>
  <c r="L131" i="5"/>
  <c r="K131" i="5"/>
  <c r="N128" i="5"/>
  <c r="M128" i="5"/>
  <c r="L128" i="5"/>
  <c r="K128" i="5"/>
  <c r="N125" i="5"/>
  <c r="M125" i="5"/>
  <c r="L125" i="5"/>
  <c r="K125" i="5"/>
  <c r="M122" i="5"/>
  <c r="L122" i="5"/>
  <c r="K122" i="5"/>
  <c r="N119" i="5"/>
  <c r="M119" i="5"/>
  <c r="L119" i="5"/>
  <c r="K119" i="5"/>
  <c r="N116" i="5"/>
  <c r="M116" i="5"/>
  <c r="L116" i="5"/>
  <c r="K116" i="5"/>
  <c r="N113" i="5"/>
  <c r="M113" i="5"/>
  <c r="L113" i="5"/>
  <c r="K113" i="5"/>
  <c r="N110" i="5"/>
  <c r="P110" i="5" s="1"/>
  <c r="M110" i="5"/>
  <c r="L110" i="5"/>
  <c r="K110" i="5"/>
  <c r="N107" i="5"/>
  <c r="M107" i="5"/>
  <c r="L107" i="5"/>
  <c r="K107" i="5"/>
  <c r="N104" i="5"/>
  <c r="P104" i="5" s="1"/>
  <c r="M104" i="5"/>
  <c r="L104" i="5"/>
  <c r="K104" i="5"/>
  <c r="N101" i="5"/>
  <c r="O101" i="5" s="1"/>
  <c r="M101" i="5"/>
  <c r="L101" i="5"/>
  <c r="K101" i="5"/>
  <c r="N98" i="5"/>
  <c r="M98" i="5"/>
  <c r="L98" i="5"/>
  <c r="K98" i="5"/>
  <c r="N95" i="5"/>
  <c r="O95" i="5" s="1"/>
  <c r="M95" i="5"/>
  <c r="L95" i="5"/>
  <c r="K95" i="5"/>
  <c r="N92" i="5"/>
  <c r="M92" i="5"/>
  <c r="L92" i="5"/>
  <c r="K92" i="5"/>
  <c r="N89" i="5"/>
  <c r="O89" i="5" s="1"/>
  <c r="M89" i="5"/>
  <c r="L89" i="5"/>
  <c r="K89" i="5"/>
  <c r="N86" i="5"/>
  <c r="M86" i="5"/>
  <c r="L86" i="5"/>
  <c r="K86" i="5"/>
  <c r="N83" i="5"/>
  <c r="O83" i="5" s="1"/>
  <c r="M83" i="5"/>
  <c r="L83" i="5"/>
  <c r="K83" i="5"/>
  <c r="N80" i="5"/>
  <c r="M80" i="5"/>
  <c r="L80" i="5"/>
  <c r="K80" i="5"/>
  <c r="N77" i="5"/>
  <c r="O77" i="5" s="1"/>
  <c r="M77" i="5"/>
  <c r="L77" i="5"/>
  <c r="K77" i="5"/>
  <c r="N74" i="5"/>
  <c r="M74" i="5"/>
  <c r="L74" i="5"/>
  <c r="K74" i="5"/>
  <c r="N71" i="5"/>
  <c r="M71" i="5"/>
  <c r="L71" i="5"/>
  <c r="K71" i="5"/>
  <c r="N68" i="5"/>
  <c r="M68" i="5"/>
  <c r="L68" i="5"/>
  <c r="K68" i="5"/>
  <c r="N65" i="5"/>
  <c r="M65" i="5"/>
  <c r="L65" i="5"/>
  <c r="K65" i="5"/>
  <c r="N62" i="5"/>
  <c r="M62" i="5"/>
  <c r="L62" i="5"/>
  <c r="K62" i="5"/>
  <c r="N59" i="5"/>
  <c r="M59" i="5"/>
  <c r="L59" i="5"/>
  <c r="K59" i="5"/>
  <c r="N56" i="5"/>
  <c r="M56" i="5"/>
  <c r="L56" i="5"/>
  <c r="K56" i="5"/>
  <c r="N53" i="5"/>
  <c r="M53" i="5"/>
  <c r="L53" i="5"/>
  <c r="K53" i="5"/>
  <c r="N50" i="5"/>
  <c r="P50" i="5" s="1"/>
  <c r="M50" i="5"/>
  <c r="K50" i="5"/>
  <c r="N47" i="5"/>
  <c r="M47" i="5"/>
  <c r="L47" i="5"/>
  <c r="K47" i="5"/>
  <c r="N44" i="5"/>
  <c r="M44" i="5"/>
  <c r="L44" i="5"/>
  <c r="K44" i="5"/>
  <c r="N41" i="5"/>
  <c r="M41" i="5"/>
  <c r="L41" i="5"/>
  <c r="K41" i="5"/>
  <c r="N38" i="5"/>
  <c r="M38" i="5"/>
  <c r="L38" i="5"/>
  <c r="K38" i="5"/>
  <c r="N35" i="5"/>
  <c r="M35" i="5"/>
  <c r="L35" i="5"/>
  <c r="K35" i="5"/>
  <c r="N32" i="5"/>
  <c r="M32" i="5"/>
  <c r="L32" i="5"/>
  <c r="K32" i="5"/>
  <c r="N29" i="5"/>
  <c r="M29" i="5"/>
  <c r="O29" i="5" s="1"/>
  <c r="L29" i="5"/>
  <c r="K29" i="5"/>
  <c r="N26" i="5"/>
  <c r="M26" i="5"/>
  <c r="L26" i="5"/>
  <c r="K26" i="5"/>
  <c r="N23" i="5"/>
  <c r="M23" i="5"/>
  <c r="L23" i="5"/>
  <c r="K23" i="5"/>
  <c r="N20" i="5"/>
  <c r="M20" i="5"/>
  <c r="L20" i="5"/>
  <c r="K20" i="5"/>
  <c r="N17" i="5"/>
  <c r="M17" i="5"/>
  <c r="L17" i="5"/>
  <c r="K17" i="5"/>
  <c r="N14" i="5"/>
  <c r="P14" i="5" s="1"/>
  <c r="M14" i="5"/>
  <c r="L14" i="5"/>
  <c r="K14" i="5"/>
  <c r="N11" i="5"/>
  <c r="M11" i="5"/>
  <c r="L11" i="5"/>
  <c r="K11" i="5"/>
  <c r="N8" i="5"/>
  <c r="M8" i="5"/>
  <c r="L8" i="5"/>
  <c r="K8" i="5"/>
  <c r="N5" i="5"/>
  <c r="M5" i="5"/>
  <c r="L5" i="5"/>
  <c r="K5" i="5"/>
  <c r="N145" i="5"/>
  <c r="M145" i="5"/>
  <c r="L145" i="5"/>
  <c r="K145" i="5"/>
  <c r="N142" i="5"/>
  <c r="M142" i="5"/>
  <c r="L142" i="5"/>
  <c r="K142" i="5"/>
  <c r="N139" i="5"/>
  <c r="P139" i="5" s="1"/>
  <c r="M139" i="5"/>
  <c r="L139" i="5"/>
  <c r="K139" i="5"/>
  <c r="N136" i="5"/>
  <c r="M136" i="5"/>
  <c r="L136" i="5"/>
  <c r="K136" i="5"/>
  <c r="N133" i="5"/>
  <c r="P133" i="5" s="1"/>
  <c r="M133" i="5"/>
  <c r="L133" i="5"/>
  <c r="K133" i="5"/>
  <c r="N130" i="5"/>
  <c r="M130" i="5"/>
  <c r="L130" i="5"/>
  <c r="K130" i="5"/>
  <c r="N127" i="5"/>
  <c r="M127" i="5"/>
  <c r="L127" i="5"/>
  <c r="K127" i="5"/>
  <c r="N124" i="5"/>
  <c r="M124" i="5"/>
  <c r="L124" i="5"/>
  <c r="K124" i="5"/>
  <c r="N121" i="5"/>
  <c r="P121" i="5" s="1"/>
  <c r="M121" i="5"/>
  <c r="K121" i="5"/>
  <c r="N118" i="5"/>
  <c r="M118" i="5"/>
  <c r="L118" i="5"/>
  <c r="K118" i="5"/>
  <c r="N115" i="5"/>
  <c r="M115" i="5"/>
  <c r="L115" i="5"/>
  <c r="K115" i="5"/>
  <c r="N112" i="5"/>
  <c r="M112" i="5"/>
  <c r="L112" i="5"/>
  <c r="K112" i="5"/>
  <c r="N109" i="5"/>
  <c r="M109" i="5"/>
  <c r="L109" i="5"/>
  <c r="K109" i="5"/>
  <c r="N106" i="5"/>
  <c r="M106" i="5"/>
  <c r="L106" i="5"/>
  <c r="K106" i="5"/>
  <c r="N103" i="5"/>
  <c r="M103" i="5"/>
  <c r="L103" i="5"/>
  <c r="K103" i="5"/>
  <c r="N100" i="5"/>
  <c r="M100" i="5"/>
  <c r="L100" i="5"/>
  <c r="K100" i="5"/>
  <c r="N97" i="5"/>
  <c r="M97" i="5"/>
  <c r="L97" i="5"/>
  <c r="K97" i="5"/>
  <c r="N94" i="5"/>
  <c r="M94" i="5"/>
  <c r="L94" i="5"/>
  <c r="K94" i="5"/>
  <c r="N91" i="5"/>
  <c r="M91" i="5"/>
  <c r="L91" i="5"/>
  <c r="K91" i="5"/>
  <c r="N88" i="5"/>
  <c r="M88" i="5"/>
  <c r="L88" i="5"/>
  <c r="K88" i="5"/>
  <c r="N85" i="5"/>
  <c r="M85" i="5"/>
  <c r="L85" i="5"/>
  <c r="K85" i="5"/>
  <c r="N82" i="5"/>
  <c r="M82" i="5"/>
  <c r="L82" i="5"/>
  <c r="K82" i="5"/>
  <c r="N79" i="5"/>
  <c r="M79" i="5"/>
  <c r="L79" i="5"/>
  <c r="K79" i="5"/>
  <c r="N76" i="5"/>
  <c r="M76" i="5"/>
  <c r="L76" i="5"/>
  <c r="K76" i="5"/>
  <c r="N73" i="5"/>
  <c r="M73" i="5"/>
  <c r="L73" i="5"/>
  <c r="K73" i="5"/>
  <c r="N70" i="5"/>
  <c r="M70" i="5"/>
  <c r="L70" i="5"/>
  <c r="K70" i="5"/>
  <c r="N67" i="5"/>
  <c r="M67" i="5"/>
  <c r="L67" i="5"/>
  <c r="K67" i="5"/>
  <c r="N64" i="5"/>
  <c r="M64" i="5"/>
  <c r="L64" i="5"/>
  <c r="K64" i="5"/>
  <c r="N61" i="5"/>
  <c r="M61" i="5"/>
  <c r="L61" i="5"/>
  <c r="K61" i="5"/>
  <c r="N58" i="5"/>
  <c r="M58" i="5"/>
  <c r="L58" i="5"/>
  <c r="K58" i="5"/>
  <c r="N55" i="5"/>
  <c r="M55" i="5"/>
  <c r="L55" i="5"/>
  <c r="K55" i="5"/>
  <c r="N52" i="5"/>
  <c r="M52" i="5"/>
  <c r="L52" i="5"/>
  <c r="K52" i="5"/>
  <c r="N49" i="5"/>
  <c r="M49" i="5"/>
  <c r="L49" i="5"/>
  <c r="K49" i="5"/>
  <c r="N46" i="5"/>
  <c r="M46" i="5"/>
  <c r="L46" i="5"/>
  <c r="K46" i="5"/>
  <c r="N43" i="5"/>
  <c r="M43" i="5"/>
  <c r="L43" i="5"/>
  <c r="K43" i="5"/>
  <c r="N40" i="5"/>
  <c r="M40" i="5"/>
  <c r="L40" i="5"/>
  <c r="K40" i="5"/>
  <c r="N37" i="5"/>
  <c r="M37" i="5"/>
  <c r="L37" i="5"/>
  <c r="K37" i="5"/>
  <c r="N34" i="5"/>
  <c r="M34" i="5"/>
  <c r="K34" i="5"/>
  <c r="N31" i="5"/>
  <c r="M31" i="5"/>
  <c r="L31" i="5"/>
  <c r="K31" i="5"/>
  <c r="N28" i="5"/>
  <c r="M28" i="5"/>
  <c r="L28" i="5"/>
  <c r="K28" i="5"/>
  <c r="N25" i="5"/>
  <c r="M25" i="5"/>
  <c r="L25" i="5"/>
  <c r="K25" i="5"/>
  <c r="N22" i="5"/>
  <c r="M22" i="5"/>
  <c r="L22" i="5"/>
  <c r="K22" i="5"/>
  <c r="N19" i="5"/>
  <c r="M19" i="5"/>
  <c r="L19" i="5"/>
  <c r="K19" i="5"/>
  <c r="N16" i="5"/>
  <c r="M16" i="5"/>
  <c r="L16" i="5"/>
  <c r="K16" i="5"/>
  <c r="N13" i="5"/>
  <c r="M13" i="5"/>
  <c r="L13" i="5"/>
  <c r="K13" i="5"/>
  <c r="N10" i="5"/>
  <c r="M10" i="5"/>
  <c r="L10" i="5"/>
  <c r="K10" i="5"/>
  <c r="N7" i="5"/>
  <c r="M7" i="5"/>
  <c r="L7" i="5"/>
  <c r="K7" i="5"/>
  <c r="N4" i="5"/>
  <c r="M4" i="5"/>
  <c r="L4" i="5"/>
  <c r="K4" i="5"/>
  <c r="N17" i="4"/>
  <c r="P17" i="4" s="1"/>
  <c r="M17" i="4"/>
  <c r="L17" i="4"/>
  <c r="K17" i="4"/>
  <c r="N9" i="4"/>
  <c r="P9" i="4" s="1"/>
  <c r="M9" i="4"/>
  <c r="L9" i="4"/>
  <c r="K9" i="4"/>
  <c r="L15" i="4"/>
  <c r="N16" i="4"/>
  <c r="P16" i="4" s="1"/>
  <c r="M16" i="4"/>
  <c r="L16" i="4"/>
  <c r="K16" i="4"/>
  <c r="N15" i="4"/>
  <c r="P15" i="4" s="1"/>
  <c r="M15" i="4"/>
  <c r="K15" i="4"/>
  <c r="N8" i="4"/>
  <c r="P8" i="4" s="1"/>
  <c r="M8" i="4"/>
  <c r="L8" i="4"/>
  <c r="K8" i="4"/>
  <c r="N7" i="4"/>
  <c r="P7" i="4" s="1"/>
  <c r="M7" i="4"/>
  <c r="L7" i="4"/>
  <c r="K7" i="4"/>
  <c r="O106" i="5" l="1"/>
  <c r="P20" i="5"/>
  <c r="O4" i="5"/>
  <c r="O10" i="5"/>
  <c r="O124" i="5"/>
  <c r="P57" i="5"/>
  <c r="O60" i="5"/>
  <c r="P63" i="5"/>
  <c r="O66" i="5"/>
  <c r="O72" i="5"/>
  <c r="P81" i="5"/>
  <c r="P87" i="5"/>
  <c r="O102" i="5"/>
  <c r="O132" i="5"/>
  <c r="O138" i="5"/>
  <c r="O144" i="5"/>
  <c r="O130" i="5"/>
  <c r="O34" i="5"/>
  <c r="P37" i="5"/>
  <c r="P43" i="5"/>
  <c r="P61" i="5"/>
  <c r="P67" i="5"/>
  <c r="O125" i="5"/>
  <c r="P128" i="5"/>
  <c r="P134" i="5"/>
  <c r="O6" i="5"/>
  <c r="O36" i="5"/>
  <c r="O42" i="5"/>
  <c r="O48" i="5"/>
  <c r="O54" i="5"/>
  <c r="O22" i="5"/>
  <c r="O40" i="5"/>
  <c r="O82" i="5"/>
  <c r="O112" i="5"/>
  <c r="O118" i="5"/>
  <c r="O136" i="5"/>
  <c r="O142" i="5"/>
  <c r="O5" i="5"/>
  <c r="O11" i="5"/>
  <c r="O35" i="5"/>
  <c r="O107" i="5"/>
  <c r="O113" i="5"/>
  <c r="O119" i="5"/>
  <c r="P34" i="5"/>
  <c r="O16" i="5"/>
  <c r="O28" i="5"/>
  <c r="O46" i="5"/>
  <c r="P124" i="5"/>
  <c r="P130" i="5"/>
  <c r="P53" i="5"/>
  <c r="P71" i="5"/>
  <c r="P77" i="5"/>
  <c r="P95" i="5"/>
  <c r="P101" i="5"/>
  <c r="P24" i="5"/>
  <c r="P30" i="5"/>
  <c r="P48" i="5"/>
  <c r="P54" i="5"/>
  <c r="P120" i="5"/>
  <c r="P126" i="5"/>
  <c r="P144" i="5"/>
  <c r="O58" i="5"/>
  <c r="P4" i="5"/>
  <c r="P10" i="5"/>
  <c r="P28" i="5"/>
  <c r="P100" i="5"/>
  <c r="P106" i="5"/>
  <c r="O30" i="5"/>
  <c r="O126" i="5"/>
  <c r="O76" i="5"/>
  <c r="O131" i="5"/>
  <c r="O137" i="5"/>
  <c r="O84" i="5"/>
  <c r="O90" i="5"/>
  <c r="P52" i="5"/>
  <c r="P58" i="5"/>
  <c r="P85" i="5"/>
  <c r="O88" i="5"/>
  <c r="P91" i="5"/>
  <c r="O94" i="5"/>
  <c r="O100" i="5"/>
  <c r="P5" i="5"/>
  <c r="P11" i="5"/>
  <c r="P38" i="5"/>
  <c r="O41" i="5"/>
  <c r="P44" i="5"/>
  <c r="O47" i="5"/>
  <c r="O53" i="5"/>
  <c r="P56" i="5"/>
  <c r="O59" i="5"/>
  <c r="P62" i="5"/>
  <c r="O65" i="5"/>
  <c r="O71" i="5"/>
  <c r="P119" i="5"/>
  <c r="P125" i="5"/>
  <c r="P9" i="5"/>
  <c r="O12" i="5"/>
  <c r="P15" i="5"/>
  <c r="O18" i="5"/>
  <c r="O24" i="5"/>
  <c r="P72" i="5"/>
  <c r="P78" i="5"/>
  <c r="P105" i="5"/>
  <c r="O108" i="5"/>
  <c r="P111" i="5"/>
  <c r="O114" i="5"/>
  <c r="O120" i="5"/>
  <c r="O64" i="5"/>
  <c r="O70" i="5"/>
  <c r="O17" i="5"/>
  <c r="O23" i="5"/>
  <c r="O143" i="5"/>
  <c r="O96" i="5"/>
  <c r="P13" i="5"/>
  <c r="P19" i="5"/>
  <c r="O52" i="5"/>
  <c r="P76" i="5"/>
  <c r="P82" i="5"/>
  <c r="P109" i="5"/>
  <c r="P115" i="5"/>
  <c r="P29" i="5"/>
  <c r="P35" i="5"/>
  <c r="P80" i="5"/>
  <c r="P86" i="5"/>
  <c r="P143" i="5"/>
  <c r="P6" i="5"/>
  <c r="P33" i="5"/>
  <c r="P39" i="5"/>
  <c r="P96" i="5"/>
  <c r="P102" i="5"/>
  <c r="P129" i="5"/>
  <c r="P135" i="5"/>
  <c r="P16" i="5"/>
  <c r="P25" i="5"/>
  <c r="P40" i="5"/>
  <c r="P49" i="5"/>
  <c r="P64" i="5"/>
  <c r="P73" i="5"/>
  <c r="P88" i="5"/>
  <c r="P97" i="5"/>
  <c r="P112" i="5"/>
  <c r="P136" i="5"/>
  <c r="P145" i="5"/>
  <c r="P17" i="5"/>
  <c r="P26" i="5"/>
  <c r="P41" i="5"/>
  <c r="P59" i="5"/>
  <c r="P68" i="5"/>
  <c r="P83" i="5"/>
  <c r="P92" i="5"/>
  <c r="P107" i="5"/>
  <c r="P116" i="5"/>
  <c r="P131" i="5"/>
  <c r="P140" i="5"/>
  <c r="P12" i="5"/>
  <c r="P21" i="5"/>
  <c r="P36" i="5"/>
  <c r="P45" i="5"/>
  <c r="P60" i="5"/>
  <c r="P69" i="5"/>
  <c r="P84" i="5"/>
  <c r="P93" i="5"/>
  <c r="P108" i="5"/>
  <c r="P117" i="5"/>
  <c r="P132" i="5"/>
  <c r="P141" i="5"/>
  <c r="P7" i="5"/>
  <c r="P22" i="5"/>
  <c r="P31" i="5"/>
  <c r="P46" i="5"/>
  <c r="P55" i="5"/>
  <c r="P70" i="5"/>
  <c r="P79" i="5"/>
  <c r="P94" i="5"/>
  <c r="P103" i="5"/>
  <c r="P118" i="5"/>
  <c r="P127" i="5"/>
  <c r="P142" i="5"/>
  <c r="P8" i="5"/>
  <c r="P23" i="5"/>
  <c r="P32" i="5"/>
  <c r="P47" i="5"/>
  <c r="P65" i="5"/>
  <c r="P74" i="5"/>
  <c r="P89" i="5"/>
  <c r="P98" i="5"/>
  <c r="P113" i="5"/>
  <c r="P122" i="5"/>
  <c r="P137" i="5"/>
  <c r="P146" i="5"/>
  <c r="P18" i="5"/>
  <c r="P27" i="5"/>
  <c r="P42" i="5"/>
  <c r="P51" i="5"/>
  <c r="P66" i="5"/>
  <c r="P75" i="5"/>
  <c r="P90" i="5"/>
  <c r="P99" i="5"/>
  <c r="P114" i="5"/>
  <c r="P123" i="5"/>
  <c r="P138" i="5"/>
  <c r="P147" i="5"/>
  <c r="O9" i="5"/>
  <c r="O15" i="5"/>
  <c r="O21" i="5"/>
  <c r="O27" i="5"/>
  <c r="O33" i="5"/>
  <c r="O39" i="5"/>
  <c r="O45" i="5"/>
  <c r="O51" i="5"/>
  <c r="O57" i="5"/>
  <c r="O63" i="5"/>
  <c r="O69" i="5"/>
  <c r="O75" i="5"/>
  <c r="O81" i="5"/>
  <c r="O87" i="5"/>
  <c r="O93" i="5"/>
  <c r="O99" i="5"/>
  <c r="O105" i="5"/>
  <c r="O111" i="5"/>
  <c r="O117" i="5"/>
  <c r="O123" i="5"/>
  <c r="O129" i="5"/>
  <c r="O135" i="5"/>
  <c r="O141" i="5"/>
  <c r="O147" i="5"/>
  <c r="O8" i="5"/>
  <c r="O14" i="5"/>
  <c r="O20" i="5"/>
  <c r="O26" i="5"/>
  <c r="O32" i="5"/>
  <c r="O38" i="5"/>
  <c r="O44" i="5"/>
  <c r="O50" i="5"/>
  <c r="O56" i="5"/>
  <c r="O62" i="5"/>
  <c r="O68" i="5"/>
  <c r="O74" i="5"/>
  <c r="O80" i="5"/>
  <c r="O86" i="5"/>
  <c r="O92" i="5"/>
  <c r="O98" i="5"/>
  <c r="O104" i="5"/>
  <c r="O110" i="5"/>
  <c r="O116" i="5"/>
  <c r="O122" i="5"/>
  <c r="O128" i="5"/>
  <c r="O134" i="5"/>
  <c r="O140" i="5"/>
  <c r="O146" i="5"/>
  <c r="O7" i="5"/>
  <c r="O13" i="5"/>
  <c r="O19" i="5"/>
  <c r="O25" i="5"/>
  <c r="O31" i="5"/>
  <c r="O37" i="5"/>
  <c r="O43" i="5"/>
  <c r="O49" i="5"/>
  <c r="O55" i="5"/>
  <c r="O61" i="5"/>
  <c r="O67" i="5"/>
  <c r="O73" i="5"/>
  <c r="O79" i="5"/>
  <c r="O85" i="5"/>
  <c r="O91" i="5"/>
  <c r="O97" i="5"/>
  <c r="O103" i="5"/>
  <c r="O109" i="5"/>
  <c r="O115" i="5"/>
  <c r="O121" i="5"/>
  <c r="O127" i="5"/>
  <c r="O133" i="5"/>
  <c r="O139" i="5"/>
  <c r="O145" i="5"/>
  <c r="O17" i="4"/>
  <c r="O9" i="4"/>
  <c r="O16" i="4"/>
  <c r="O15" i="4"/>
  <c r="O8" i="4"/>
  <c r="O7" i="4"/>
  <c r="B52" i="2" l="1"/>
  <c r="I52" i="1"/>
  <c r="H52" i="1"/>
  <c r="G52" i="1"/>
  <c r="F52" i="1"/>
  <c r="E52" i="1"/>
  <c r="D52" i="1"/>
  <c r="C52" i="1"/>
  <c r="B52" i="1"/>
  <c r="I51" i="1"/>
  <c r="H51" i="1"/>
  <c r="G51" i="1"/>
  <c r="F51" i="1"/>
  <c r="E51" i="1"/>
  <c r="D51" i="1"/>
  <c r="C51" i="1"/>
  <c r="B51" i="1"/>
  <c r="C52" i="2"/>
  <c r="I52" i="2"/>
  <c r="H52" i="2"/>
  <c r="G52" i="2"/>
  <c r="F52" i="2"/>
  <c r="E52" i="2"/>
  <c r="D52" i="2"/>
  <c r="I51" i="2"/>
  <c r="H51" i="2"/>
  <c r="G51" i="2"/>
  <c r="F51" i="2"/>
  <c r="E51" i="2"/>
  <c r="D51" i="2"/>
  <c r="C51" i="2"/>
  <c r="B51" i="2"/>
  <c r="B52" i="3" l="1"/>
  <c r="B51" i="3"/>
  <c r="O52" i="3" l="1"/>
  <c r="N52" i="3"/>
  <c r="M52" i="3"/>
  <c r="L52" i="3"/>
  <c r="K52" i="3"/>
  <c r="J52" i="3"/>
  <c r="I52" i="3"/>
  <c r="H52" i="3"/>
  <c r="G52" i="3"/>
  <c r="F52" i="3"/>
  <c r="E52" i="3"/>
  <c r="D52" i="3"/>
  <c r="C52" i="3"/>
  <c r="O51" i="3"/>
  <c r="N51" i="3"/>
  <c r="M51" i="3"/>
  <c r="L51" i="3"/>
  <c r="K51" i="3"/>
  <c r="J51" i="3"/>
  <c r="I51" i="3"/>
  <c r="H51" i="3"/>
  <c r="G51" i="3"/>
  <c r="F51" i="3"/>
  <c r="E51" i="3"/>
  <c r="D51" i="3"/>
  <c r="C51" i="3"/>
  <c r="B50" i="3"/>
  <c r="O50" i="3"/>
  <c r="N50" i="3"/>
  <c r="M50" i="3"/>
  <c r="L50" i="3"/>
  <c r="K50" i="3"/>
  <c r="J50" i="3"/>
  <c r="I50" i="3"/>
  <c r="H50" i="3"/>
  <c r="G50" i="3"/>
  <c r="F50" i="3"/>
  <c r="E50" i="3"/>
  <c r="D50" i="3"/>
  <c r="C50" i="3"/>
  <c r="M49" i="3" l="1"/>
  <c r="L49" i="3"/>
  <c r="K49" i="3"/>
  <c r="J49" i="3"/>
  <c r="M48" i="3"/>
  <c r="L48" i="3"/>
  <c r="K48" i="3"/>
  <c r="J48" i="3"/>
  <c r="M47" i="3"/>
  <c r="L47" i="3"/>
  <c r="K47" i="3"/>
  <c r="J47" i="3"/>
  <c r="M46" i="3"/>
  <c r="L46" i="3"/>
  <c r="K46" i="3"/>
  <c r="J46" i="3"/>
  <c r="M45" i="3"/>
  <c r="L45" i="3"/>
  <c r="K45" i="3"/>
  <c r="J45" i="3"/>
  <c r="M44" i="3"/>
  <c r="L44" i="3"/>
  <c r="K44" i="3"/>
  <c r="J44" i="3"/>
  <c r="M43" i="3"/>
  <c r="L43" i="3"/>
  <c r="K43" i="3"/>
  <c r="J43" i="3"/>
  <c r="M42" i="3"/>
  <c r="L42" i="3"/>
  <c r="K42" i="3"/>
  <c r="J42" i="3"/>
  <c r="M41" i="3"/>
  <c r="L41" i="3"/>
  <c r="K41" i="3"/>
  <c r="J41" i="3"/>
  <c r="M40" i="3"/>
  <c r="L40" i="3"/>
  <c r="K40" i="3"/>
  <c r="J40" i="3"/>
  <c r="M39" i="3"/>
  <c r="O39" i="3" s="1"/>
  <c r="L39" i="3"/>
  <c r="K39" i="3"/>
  <c r="J39" i="3"/>
  <c r="M38" i="3"/>
  <c r="L38" i="3"/>
  <c r="K38" i="3"/>
  <c r="J38" i="3"/>
  <c r="M37" i="3"/>
  <c r="L37" i="3"/>
  <c r="K37" i="3"/>
  <c r="J37" i="3"/>
  <c r="M36" i="3"/>
  <c r="L36" i="3"/>
  <c r="K36" i="3"/>
  <c r="J36" i="3"/>
  <c r="M35" i="3"/>
  <c r="L35" i="3"/>
  <c r="K35" i="3"/>
  <c r="J35" i="3"/>
  <c r="M34" i="3"/>
  <c r="L34" i="3"/>
  <c r="K34" i="3"/>
  <c r="J34" i="3"/>
  <c r="M33" i="3"/>
  <c r="L33" i="3"/>
  <c r="K33" i="3"/>
  <c r="J33" i="3"/>
  <c r="M32" i="3"/>
  <c r="L32" i="3"/>
  <c r="K32" i="3"/>
  <c r="J32" i="3"/>
  <c r="M31" i="3"/>
  <c r="L31" i="3"/>
  <c r="K31" i="3"/>
  <c r="J31" i="3"/>
  <c r="M30" i="3"/>
  <c r="L30" i="3"/>
  <c r="K30" i="3"/>
  <c r="J30" i="3"/>
  <c r="M29" i="3"/>
  <c r="L29" i="3"/>
  <c r="K29" i="3"/>
  <c r="J29" i="3"/>
  <c r="M28" i="3"/>
  <c r="L28" i="3"/>
  <c r="K28" i="3"/>
  <c r="J28" i="3"/>
  <c r="M27" i="3"/>
  <c r="L27" i="3"/>
  <c r="K27" i="3"/>
  <c r="J27" i="3"/>
  <c r="M26" i="3"/>
  <c r="L26" i="3"/>
  <c r="K26" i="3"/>
  <c r="J26" i="3"/>
  <c r="M25" i="3"/>
  <c r="N25" i="3" s="1"/>
  <c r="L25" i="3"/>
  <c r="K25" i="3"/>
  <c r="J25" i="3"/>
  <c r="M24" i="3"/>
  <c r="L24" i="3"/>
  <c r="K24" i="3"/>
  <c r="J24" i="3"/>
  <c r="M23" i="3"/>
  <c r="O23" i="3" s="1"/>
  <c r="L23" i="3"/>
  <c r="K23" i="3"/>
  <c r="J23" i="3"/>
  <c r="M22" i="3"/>
  <c r="L22" i="3"/>
  <c r="K22" i="3"/>
  <c r="J22" i="3"/>
  <c r="M21" i="3"/>
  <c r="L21" i="3"/>
  <c r="K21" i="3"/>
  <c r="J21" i="3"/>
  <c r="M20" i="3"/>
  <c r="L20" i="3"/>
  <c r="K20" i="3"/>
  <c r="J20" i="3"/>
  <c r="M19" i="3"/>
  <c r="L19" i="3"/>
  <c r="K19" i="3"/>
  <c r="J19" i="3"/>
  <c r="M18" i="3"/>
  <c r="O18" i="3" s="1"/>
  <c r="L18" i="3"/>
  <c r="K18" i="3"/>
  <c r="J18" i="3"/>
  <c r="M17" i="3"/>
  <c r="O17" i="3" s="1"/>
  <c r="L17" i="3"/>
  <c r="K17" i="3"/>
  <c r="J17" i="3"/>
  <c r="M16" i="3"/>
  <c r="L16" i="3"/>
  <c r="K16" i="3"/>
  <c r="J16" i="3"/>
  <c r="M15" i="3"/>
  <c r="L15" i="3"/>
  <c r="K15" i="3"/>
  <c r="J15" i="3"/>
  <c r="M14" i="3"/>
  <c r="L14" i="3"/>
  <c r="K14" i="3"/>
  <c r="J14" i="3"/>
  <c r="M13" i="3"/>
  <c r="L13" i="3"/>
  <c r="K13" i="3"/>
  <c r="J13" i="3"/>
  <c r="M12" i="3"/>
  <c r="L12" i="3"/>
  <c r="K12" i="3"/>
  <c r="J12" i="3"/>
  <c r="M11" i="3"/>
  <c r="L11" i="3"/>
  <c r="K11" i="3"/>
  <c r="J11" i="3"/>
  <c r="M10" i="3"/>
  <c r="O10" i="3" s="1"/>
  <c r="L10" i="3"/>
  <c r="K10" i="3"/>
  <c r="J10" i="3"/>
  <c r="M9" i="3"/>
  <c r="L9" i="3"/>
  <c r="K9" i="3"/>
  <c r="J9" i="3"/>
  <c r="M8" i="3"/>
  <c r="L8" i="3"/>
  <c r="K8" i="3"/>
  <c r="J8" i="3"/>
  <c r="M7" i="3"/>
  <c r="N7" i="3" s="1"/>
  <c r="L7" i="3"/>
  <c r="K7" i="3"/>
  <c r="J7" i="3"/>
  <c r="M6" i="3"/>
  <c r="L6" i="3"/>
  <c r="K6" i="3"/>
  <c r="J6" i="3"/>
  <c r="M5" i="3"/>
  <c r="L5" i="3"/>
  <c r="K5" i="3"/>
  <c r="J5" i="3"/>
  <c r="M4" i="3"/>
  <c r="L4" i="3"/>
  <c r="K4" i="3"/>
  <c r="J4" i="3"/>
  <c r="M3" i="3"/>
  <c r="L3" i="3"/>
  <c r="K3" i="3"/>
  <c r="J3" i="3"/>
  <c r="M2" i="3"/>
  <c r="L2" i="3"/>
  <c r="K2" i="3"/>
  <c r="J2" i="3"/>
  <c r="N49" i="3" l="1"/>
  <c r="O47" i="3"/>
  <c r="O46" i="3"/>
  <c r="N45" i="3"/>
  <c r="N44" i="3"/>
  <c r="N43" i="3"/>
  <c r="O42" i="3"/>
  <c r="N39" i="3"/>
  <c r="O36" i="3"/>
  <c r="N35" i="3"/>
  <c r="N34" i="3"/>
  <c r="N32" i="3"/>
  <c r="O31" i="3"/>
  <c r="N31" i="3"/>
  <c r="O28" i="3"/>
  <c r="N26" i="3"/>
  <c r="N24" i="3"/>
  <c r="O11" i="3"/>
  <c r="O9" i="3"/>
  <c r="O7" i="3"/>
  <c r="N8" i="3"/>
  <c r="N15" i="3"/>
  <c r="N16" i="3"/>
  <c r="N19" i="3"/>
  <c r="N23" i="3"/>
  <c r="O27" i="3"/>
  <c r="O33" i="3"/>
  <c r="O43" i="3"/>
  <c r="O48" i="3"/>
  <c r="O12" i="3"/>
  <c r="O15" i="3"/>
  <c r="O20" i="3"/>
  <c r="O4" i="3"/>
  <c r="O3" i="3"/>
  <c r="N41" i="3"/>
  <c r="N11" i="3"/>
  <c r="N27" i="3"/>
  <c r="N4" i="3"/>
  <c r="O8" i="3"/>
  <c r="O13" i="3"/>
  <c r="N22" i="3"/>
  <c r="O24" i="3"/>
  <c r="N29" i="3"/>
  <c r="N36" i="3"/>
  <c r="O38" i="3"/>
  <c r="N46" i="3"/>
  <c r="N6" i="3"/>
  <c r="N20" i="3"/>
  <c r="N38" i="3"/>
  <c r="O40" i="3"/>
  <c r="N48" i="3"/>
  <c r="N3" i="3"/>
  <c r="N40" i="3"/>
  <c r="N12" i="3"/>
  <c r="O16" i="3"/>
  <c r="O19" i="3"/>
  <c r="N21" i="3"/>
  <c r="N28" i="3"/>
  <c r="N30" i="3"/>
  <c r="O32" i="3"/>
  <c r="O35" i="3"/>
  <c r="N37" i="3"/>
  <c r="N42" i="3"/>
  <c r="O44" i="3"/>
  <c r="N47" i="3"/>
  <c r="O5" i="3"/>
  <c r="N14" i="3"/>
  <c r="O14" i="3"/>
  <c r="O30" i="3"/>
  <c r="N2" i="3"/>
  <c r="O26" i="3"/>
  <c r="N33" i="3"/>
  <c r="O21" i="3"/>
  <c r="O25" i="3"/>
  <c r="O29" i="3"/>
  <c r="O37" i="3"/>
  <c r="O41" i="3"/>
  <c r="O45" i="3"/>
  <c r="O49" i="3"/>
  <c r="N10" i="3"/>
  <c r="O6" i="3"/>
  <c r="O22" i="3"/>
  <c r="O34" i="3"/>
  <c r="N5" i="3"/>
  <c r="N9" i="3"/>
  <c r="N13" i="3"/>
  <c r="N17" i="3"/>
  <c r="N18" i="3"/>
  <c r="O2" i="3"/>
  <c r="M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L2" i="2"/>
  <c r="L3" i="2"/>
  <c r="L4" i="2"/>
  <c r="L5" i="2"/>
  <c r="L6" i="2"/>
  <c r="N6" i="2" s="1"/>
  <c r="L7" i="2"/>
  <c r="L8" i="2"/>
  <c r="L9" i="2"/>
  <c r="L10" i="2"/>
  <c r="L11" i="2"/>
  <c r="L12" i="2"/>
  <c r="L13" i="2"/>
  <c r="L14" i="2"/>
  <c r="N14" i="2" s="1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J2" i="2"/>
  <c r="K2" i="2"/>
  <c r="J3" i="2"/>
  <c r="K3" i="2"/>
  <c r="J4" i="2"/>
  <c r="K4" i="2"/>
  <c r="J5" i="2"/>
  <c r="K5" i="2"/>
  <c r="J6" i="2"/>
  <c r="K6" i="2"/>
  <c r="J7" i="2"/>
  <c r="K7" i="2"/>
  <c r="J8" i="2"/>
  <c r="K8" i="2"/>
  <c r="J9" i="2"/>
  <c r="K9" i="2"/>
  <c r="J10" i="2"/>
  <c r="K10" i="2"/>
  <c r="N10" i="2"/>
  <c r="J11" i="2"/>
  <c r="K11" i="2"/>
  <c r="J12" i="2"/>
  <c r="K12" i="2"/>
  <c r="J13" i="2"/>
  <c r="K13" i="2"/>
  <c r="J14" i="2"/>
  <c r="K14" i="2"/>
  <c r="J15" i="2"/>
  <c r="K15" i="2"/>
  <c r="J16" i="2"/>
  <c r="K16" i="2"/>
  <c r="J17" i="2"/>
  <c r="K17" i="2"/>
  <c r="J18" i="2"/>
  <c r="K18" i="2"/>
  <c r="J19" i="2"/>
  <c r="K19" i="2"/>
  <c r="J20" i="2"/>
  <c r="K20" i="2"/>
  <c r="J21" i="2"/>
  <c r="K21" i="2"/>
  <c r="J22" i="2"/>
  <c r="K22" i="2"/>
  <c r="J23" i="2"/>
  <c r="K23" i="2"/>
  <c r="J24" i="2"/>
  <c r="K24" i="2"/>
  <c r="J25" i="2"/>
  <c r="K25" i="2"/>
  <c r="J26" i="2"/>
  <c r="K26" i="2"/>
  <c r="J27" i="2"/>
  <c r="K27" i="2"/>
  <c r="J28" i="2"/>
  <c r="K28" i="2"/>
  <c r="J29" i="2"/>
  <c r="K29" i="2"/>
  <c r="J30" i="2"/>
  <c r="K30" i="2"/>
  <c r="J31" i="2"/>
  <c r="K31" i="2"/>
  <c r="J32" i="2"/>
  <c r="K32" i="2"/>
  <c r="J33" i="2"/>
  <c r="K33" i="2"/>
  <c r="J34" i="2"/>
  <c r="K34" i="2"/>
  <c r="J35" i="2"/>
  <c r="K35" i="2"/>
  <c r="J36" i="2"/>
  <c r="K36" i="2"/>
  <c r="J37" i="2"/>
  <c r="K37" i="2"/>
  <c r="J38" i="2"/>
  <c r="K38" i="2"/>
  <c r="J39" i="2"/>
  <c r="K39" i="2"/>
  <c r="J40" i="2"/>
  <c r="K40" i="2"/>
  <c r="J41" i="2"/>
  <c r="K41" i="2"/>
  <c r="J42" i="2"/>
  <c r="K42" i="2"/>
  <c r="N42" i="2"/>
  <c r="J43" i="2"/>
  <c r="K43" i="2"/>
  <c r="J44" i="2"/>
  <c r="K44" i="2"/>
  <c r="J45" i="2"/>
  <c r="K45" i="2"/>
  <c r="J46" i="2"/>
  <c r="K46" i="2"/>
  <c r="J47" i="2"/>
  <c r="K47" i="2"/>
  <c r="J48" i="2"/>
  <c r="K48" i="2"/>
  <c r="J49" i="2"/>
  <c r="K49" i="2"/>
  <c r="I50" i="2"/>
  <c r="H50" i="2"/>
  <c r="G50" i="2"/>
  <c r="F50" i="2"/>
  <c r="E50" i="2"/>
  <c r="D50" i="2"/>
  <c r="C50" i="2"/>
  <c r="B50" i="2"/>
  <c r="K51" i="2" l="1"/>
  <c r="K52" i="2"/>
  <c r="J52" i="2"/>
  <c r="J51" i="2"/>
  <c r="N2" i="2"/>
  <c r="L51" i="2"/>
  <c r="L52" i="2"/>
  <c r="M51" i="2"/>
  <c r="M52" i="2"/>
  <c r="N30" i="2"/>
  <c r="N41" i="2"/>
  <c r="N25" i="2"/>
  <c r="L50" i="2"/>
  <c r="M50" i="2"/>
  <c r="N9" i="2"/>
  <c r="N47" i="2"/>
  <c r="O33" i="2"/>
  <c r="O17" i="2"/>
  <c r="O40" i="2"/>
  <c r="O24" i="2"/>
  <c r="O37" i="2"/>
  <c r="O29" i="2"/>
  <c r="O21" i="2"/>
  <c r="O44" i="2"/>
  <c r="O36" i="2"/>
  <c r="O42" i="2"/>
  <c r="O49" i="2"/>
  <c r="N49" i="2"/>
  <c r="N48" i="2"/>
  <c r="O45" i="2"/>
  <c r="N45" i="2"/>
  <c r="N44" i="2"/>
  <c r="N43" i="2"/>
  <c r="N40" i="2"/>
  <c r="N37" i="2"/>
  <c r="N35" i="2"/>
  <c r="N34" i="2"/>
  <c r="N33" i="2"/>
  <c r="O32" i="2"/>
  <c r="N32" i="2"/>
  <c r="O31" i="2"/>
  <c r="N29" i="2"/>
  <c r="N28" i="2"/>
  <c r="N26" i="2"/>
  <c r="O25" i="2"/>
  <c r="N24" i="2"/>
  <c r="O23" i="2"/>
  <c r="N23" i="2"/>
  <c r="N21" i="2"/>
  <c r="O20" i="2"/>
  <c r="N20" i="2"/>
  <c r="N18" i="2"/>
  <c r="N17" i="2"/>
  <c r="N16" i="2"/>
  <c r="O13" i="2"/>
  <c r="N13" i="2"/>
  <c r="N12" i="2"/>
  <c r="O9" i="2"/>
  <c r="N8" i="2"/>
  <c r="O7" i="2"/>
  <c r="N5" i="2"/>
  <c r="N4" i="2"/>
  <c r="N39" i="2"/>
  <c r="N22" i="2"/>
  <c r="N19" i="2"/>
  <c r="N3" i="2"/>
  <c r="O19" i="2"/>
  <c r="K50" i="2"/>
  <c r="N27" i="2"/>
  <c r="N15" i="2"/>
  <c r="J50" i="2"/>
  <c r="O39" i="2"/>
  <c r="O27" i="2"/>
  <c r="O15" i="2"/>
  <c r="O47" i="2"/>
  <c r="N38" i="2"/>
  <c r="N11" i="2"/>
  <c r="O41" i="2"/>
  <c r="O35" i="2"/>
  <c r="O28" i="2"/>
  <c r="O11" i="2"/>
  <c r="O5" i="2"/>
  <c r="O48" i="2"/>
  <c r="N46" i="2"/>
  <c r="N36" i="2"/>
  <c r="N31" i="2"/>
  <c r="N7" i="2"/>
  <c r="O46" i="2"/>
  <c r="O38" i="2"/>
  <c r="O34" i="2"/>
  <c r="O30" i="2"/>
  <c r="O26" i="2"/>
  <c r="O22" i="2"/>
  <c r="O18" i="2"/>
  <c r="O14" i="2"/>
  <c r="O10" i="2"/>
  <c r="O6" i="2"/>
  <c r="O2" i="2"/>
  <c r="O43" i="2"/>
  <c r="O3" i="2"/>
  <c r="O16" i="2"/>
  <c r="O12" i="2"/>
  <c r="O8" i="2"/>
  <c r="O4" i="2"/>
  <c r="J48" i="1"/>
  <c r="N51" i="2" l="1"/>
  <c r="N52" i="2"/>
  <c r="O51" i="2"/>
  <c r="O52" i="2"/>
  <c r="O50" i="2"/>
  <c r="N50" i="2"/>
  <c r="M17" i="1"/>
  <c r="I50" i="1" l="1"/>
  <c r="H50" i="1"/>
  <c r="G50" i="1"/>
  <c r="F50" i="1"/>
  <c r="E50" i="1"/>
  <c r="D50" i="1"/>
  <c r="C50" i="1"/>
  <c r="B50" i="1"/>
  <c r="M49" i="1"/>
  <c r="L49" i="1"/>
  <c r="K49" i="1"/>
  <c r="J49" i="1"/>
  <c r="M48" i="1"/>
  <c r="L48" i="1"/>
  <c r="K48" i="1"/>
  <c r="M47" i="1"/>
  <c r="L47" i="1"/>
  <c r="K47" i="1"/>
  <c r="J47" i="1"/>
  <c r="M46" i="1"/>
  <c r="L46" i="1"/>
  <c r="K46" i="1"/>
  <c r="J46" i="1"/>
  <c r="M45" i="1"/>
  <c r="L45" i="1"/>
  <c r="K45" i="1"/>
  <c r="J45" i="1"/>
  <c r="M44" i="1"/>
  <c r="L44" i="1"/>
  <c r="K44" i="1"/>
  <c r="J44" i="1"/>
  <c r="M43" i="1"/>
  <c r="L43" i="1"/>
  <c r="K43" i="1"/>
  <c r="J43" i="1"/>
  <c r="M42" i="1"/>
  <c r="L42" i="1"/>
  <c r="K42" i="1"/>
  <c r="J42" i="1"/>
  <c r="M41" i="1"/>
  <c r="L41" i="1"/>
  <c r="K41" i="1"/>
  <c r="J41" i="1"/>
  <c r="M40" i="1"/>
  <c r="L40" i="1"/>
  <c r="K40" i="1"/>
  <c r="J40" i="1"/>
  <c r="M39" i="1"/>
  <c r="L39" i="1"/>
  <c r="K39" i="1"/>
  <c r="J39" i="1"/>
  <c r="M38" i="1"/>
  <c r="L38" i="1"/>
  <c r="K38" i="1"/>
  <c r="J38" i="1"/>
  <c r="M37" i="1"/>
  <c r="L37" i="1"/>
  <c r="K37" i="1"/>
  <c r="J37" i="1"/>
  <c r="M36" i="1"/>
  <c r="L36" i="1"/>
  <c r="K36" i="1"/>
  <c r="J36" i="1"/>
  <c r="M35" i="1"/>
  <c r="L35" i="1"/>
  <c r="K35" i="1"/>
  <c r="J35" i="1"/>
  <c r="M34" i="1"/>
  <c r="L34" i="1"/>
  <c r="K34" i="1"/>
  <c r="J34" i="1"/>
  <c r="M33" i="1"/>
  <c r="L33" i="1"/>
  <c r="K33" i="1"/>
  <c r="J33" i="1"/>
  <c r="M32" i="1"/>
  <c r="L32" i="1"/>
  <c r="K32" i="1"/>
  <c r="J32" i="1"/>
  <c r="J2" i="1"/>
  <c r="K2" i="1"/>
  <c r="L2" i="1"/>
  <c r="M2" i="1"/>
  <c r="J3" i="1"/>
  <c r="K3" i="1"/>
  <c r="L3" i="1"/>
  <c r="M3" i="1"/>
  <c r="J4" i="1"/>
  <c r="K4" i="1"/>
  <c r="L4" i="1"/>
  <c r="M4" i="1"/>
  <c r="J5" i="1"/>
  <c r="K5" i="1"/>
  <c r="L5" i="1"/>
  <c r="M5" i="1"/>
  <c r="J6" i="1"/>
  <c r="K6" i="1"/>
  <c r="L6" i="1"/>
  <c r="M6" i="1"/>
  <c r="J7" i="1"/>
  <c r="K7" i="1"/>
  <c r="L7" i="1"/>
  <c r="M7" i="1"/>
  <c r="O7" i="1" s="1"/>
  <c r="J8" i="1"/>
  <c r="K8" i="1"/>
  <c r="L8" i="1"/>
  <c r="M8" i="1"/>
  <c r="J9" i="1"/>
  <c r="K9" i="1"/>
  <c r="L9" i="1"/>
  <c r="M9" i="1"/>
  <c r="J10" i="1"/>
  <c r="K10" i="1"/>
  <c r="L10" i="1"/>
  <c r="M10" i="1"/>
  <c r="J11" i="1"/>
  <c r="K11" i="1"/>
  <c r="L11" i="1"/>
  <c r="M11" i="1"/>
  <c r="J12" i="1"/>
  <c r="K12" i="1"/>
  <c r="L12" i="1"/>
  <c r="M12" i="1"/>
  <c r="J13" i="1"/>
  <c r="K13" i="1"/>
  <c r="L13" i="1"/>
  <c r="M13" i="1"/>
  <c r="J14" i="1"/>
  <c r="K14" i="1"/>
  <c r="L14" i="1"/>
  <c r="M14" i="1"/>
  <c r="J15" i="1"/>
  <c r="K15" i="1"/>
  <c r="L15" i="1"/>
  <c r="M15" i="1"/>
  <c r="O15" i="1" s="1"/>
  <c r="J16" i="1"/>
  <c r="K16" i="1"/>
  <c r="L16" i="1"/>
  <c r="M16" i="1"/>
  <c r="J17" i="1"/>
  <c r="K17" i="1"/>
  <c r="L17" i="1"/>
  <c r="J18" i="1"/>
  <c r="K18" i="1"/>
  <c r="L18" i="1"/>
  <c r="M18" i="1"/>
  <c r="J19" i="1"/>
  <c r="K19" i="1"/>
  <c r="L19" i="1"/>
  <c r="M19" i="1"/>
  <c r="J20" i="1"/>
  <c r="K20" i="1"/>
  <c r="L20" i="1"/>
  <c r="M20" i="1"/>
  <c r="J21" i="1"/>
  <c r="K21" i="1"/>
  <c r="L21" i="1"/>
  <c r="M21" i="1"/>
  <c r="J22" i="1"/>
  <c r="K22" i="1"/>
  <c r="L22" i="1"/>
  <c r="M22" i="1"/>
  <c r="J23" i="1"/>
  <c r="K23" i="1"/>
  <c r="L23" i="1"/>
  <c r="M23" i="1"/>
  <c r="J24" i="1"/>
  <c r="K24" i="1"/>
  <c r="L24" i="1"/>
  <c r="M24" i="1"/>
  <c r="J25" i="1"/>
  <c r="K25" i="1"/>
  <c r="L25" i="1"/>
  <c r="M25" i="1"/>
  <c r="J26" i="1"/>
  <c r="K26" i="1"/>
  <c r="L26" i="1"/>
  <c r="M26" i="1"/>
  <c r="J27" i="1"/>
  <c r="K27" i="1"/>
  <c r="L27" i="1"/>
  <c r="M27" i="1"/>
  <c r="J28" i="1"/>
  <c r="K28" i="1"/>
  <c r="L28" i="1"/>
  <c r="M28" i="1"/>
  <c r="J29" i="1"/>
  <c r="K29" i="1"/>
  <c r="L29" i="1"/>
  <c r="M29" i="1"/>
  <c r="J30" i="1"/>
  <c r="K30" i="1"/>
  <c r="L30" i="1"/>
  <c r="M30" i="1"/>
  <c r="J31" i="1"/>
  <c r="K31" i="1"/>
  <c r="L31" i="1"/>
  <c r="M31" i="1"/>
  <c r="O19" i="1" l="1"/>
  <c r="O27" i="1"/>
  <c r="O23" i="1"/>
  <c r="K51" i="1"/>
  <c r="K52" i="1"/>
  <c r="J51" i="1"/>
  <c r="J52" i="1"/>
  <c r="M51" i="1"/>
  <c r="M52" i="1"/>
  <c r="L51" i="1"/>
  <c r="L52" i="1"/>
  <c r="N3" i="1"/>
  <c r="O28" i="1"/>
  <c r="O33" i="1"/>
  <c r="O34" i="1"/>
  <c r="N39" i="1"/>
  <c r="O40" i="1"/>
  <c r="O45" i="1"/>
  <c r="N41" i="1"/>
  <c r="O49" i="1"/>
  <c r="N49" i="1"/>
  <c r="O48" i="1"/>
  <c r="O47" i="1"/>
  <c r="N47" i="1"/>
  <c r="O46" i="1"/>
  <c r="N45" i="1"/>
  <c r="O44" i="1"/>
  <c r="O43" i="1"/>
  <c r="N43" i="1"/>
  <c r="O42" i="1"/>
  <c r="O41" i="1"/>
  <c r="O39" i="1"/>
  <c r="O38" i="1"/>
  <c r="N37" i="1"/>
  <c r="O37" i="1"/>
  <c r="O36" i="1"/>
  <c r="N35" i="1"/>
  <c r="O35" i="1"/>
  <c r="N33" i="1"/>
  <c r="O32" i="1"/>
  <c r="O31" i="1"/>
  <c r="N31" i="1"/>
  <c r="O30" i="1"/>
  <c r="N30" i="1"/>
  <c r="O29" i="1"/>
  <c r="N28" i="1"/>
  <c r="N27" i="1"/>
  <c r="N26" i="1"/>
  <c r="N25" i="1"/>
  <c r="N24" i="1"/>
  <c r="O22" i="1"/>
  <c r="N22" i="1"/>
  <c r="O21" i="1"/>
  <c r="N21" i="1"/>
  <c r="O20" i="1"/>
  <c r="N20" i="1"/>
  <c r="N19" i="1"/>
  <c r="N18" i="1"/>
  <c r="N17" i="1"/>
  <c r="N16" i="1"/>
  <c r="O14" i="1"/>
  <c r="N14" i="1"/>
  <c r="O13" i="1"/>
  <c r="N13" i="1"/>
  <c r="O12" i="1"/>
  <c r="N12" i="1"/>
  <c r="O11" i="1"/>
  <c r="N11" i="1"/>
  <c r="N10" i="1"/>
  <c r="N9" i="1"/>
  <c r="N8" i="1"/>
  <c r="O6" i="1"/>
  <c r="N6" i="1"/>
  <c r="O5" i="1"/>
  <c r="N5" i="1"/>
  <c r="J50" i="1"/>
  <c r="K50" i="1"/>
  <c r="L50" i="1"/>
  <c r="N4" i="1"/>
  <c r="M50" i="1"/>
  <c r="O3" i="1"/>
  <c r="N2" i="1"/>
  <c r="N32" i="1"/>
  <c r="N36" i="1"/>
  <c r="N40" i="1"/>
  <c r="N44" i="1"/>
  <c r="N48" i="1"/>
  <c r="N34" i="1"/>
  <c r="N38" i="1"/>
  <c r="N42" i="1"/>
  <c r="N46" i="1"/>
  <c r="O4" i="1"/>
  <c r="O25" i="1"/>
  <c r="O17" i="1"/>
  <c r="O9" i="1"/>
  <c r="N23" i="1"/>
  <c r="N15" i="1"/>
  <c r="N7" i="1"/>
  <c r="O24" i="1"/>
  <c r="O18" i="1"/>
  <c r="O16" i="1"/>
  <c r="O10" i="1"/>
  <c r="O8" i="1"/>
  <c r="O2" i="1"/>
  <c r="N29" i="1"/>
  <c r="O26" i="1"/>
  <c r="O52" i="1" l="1"/>
  <c r="O51" i="1"/>
  <c r="N51" i="1"/>
  <c r="N52" i="1"/>
  <c r="N50" i="1"/>
  <c r="O50" i="1"/>
</calcChain>
</file>

<file path=xl/sharedStrings.xml><?xml version="1.0" encoding="utf-8"?>
<sst xmlns="http://schemas.openxmlformats.org/spreadsheetml/2006/main" count="472" uniqueCount="45">
  <si>
    <t>Post Number</t>
  </si>
  <si>
    <t>Horizontal Distance to Post</t>
  </si>
  <si>
    <t>V Distance to Highest Point</t>
  </si>
  <si>
    <t>V Dist   2in Diam</t>
  </si>
  <si>
    <t>Targeted Height on Pole</t>
  </si>
  <si>
    <t xml:space="preserve">Extra Height added to pole </t>
  </si>
  <si>
    <t>V Distance to Pole Target</t>
  </si>
  <si>
    <t>Horizontal Distance to pole</t>
  </si>
  <si>
    <t>Fence Height at Highest Mark</t>
  </si>
  <si>
    <t>Fence Height at 2 in diam. Stem Mark</t>
  </si>
  <si>
    <t>Elevation diff. inside to out side fence (V dist diff post to pole base)</t>
  </si>
  <si>
    <t>slope (%)</t>
  </si>
  <si>
    <t>Average</t>
  </si>
  <si>
    <t>Average 2018</t>
  </si>
  <si>
    <t>Took an extra reading at a different 2" diameter slash stem that was -0.5 ft.  I probably thought that the previously flagged point does not reflect the prefered wall height</t>
  </si>
  <si>
    <t>Height from outside wall ground surface</t>
  </si>
  <si>
    <t>Max</t>
  </si>
  <si>
    <t>Min</t>
  </si>
  <si>
    <t>Width of Wall (post to pole distance)</t>
  </si>
  <si>
    <t>V Distance to top of Post</t>
  </si>
  <si>
    <t>2018 Average</t>
  </si>
  <si>
    <t>2019 Average</t>
  </si>
  <si>
    <t>2020 Average</t>
  </si>
  <si>
    <t>harvest</t>
  </si>
  <si>
    <t>slope_pct</t>
  </si>
  <si>
    <t>built</t>
  </si>
  <si>
    <t>year_sampled</t>
  </si>
  <si>
    <t>month_sampled</t>
  </si>
  <si>
    <t>elapsed</t>
  </si>
  <si>
    <t>post</t>
  </si>
  <si>
    <t>h_dist_post</t>
  </si>
  <si>
    <t>v_dist_post</t>
  </si>
  <si>
    <t>v_dist_high_point</t>
  </si>
  <si>
    <t>v_dist_two</t>
  </si>
  <si>
    <t>pole_target_height</t>
  </si>
  <si>
    <t>extra_ht_pole</t>
  </si>
  <si>
    <t>v_dist_pole_target</t>
  </si>
  <si>
    <t>h_dist_pole</t>
  </si>
  <si>
    <t>fence_ht_highest</t>
  </si>
  <si>
    <t>fence_ht_two</t>
  </si>
  <si>
    <t>wall_width</t>
  </si>
  <si>
    <t>elev_diff_in_out</t>
  </si>
  <si>
    <t>wall_ht_outside_two</t>
  </si>
  <si>
    <t>2017_08</t>
  </si>
  <si>
    <t>boot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</si>
</sst>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4F9F1"/>
        <bgColor indexed="64"/>
      </patternFill>
    </fill>
    <fill>
      <patternFill patternType="solid">
        <fgColor rgb="FFEFF6EA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rgb="FFF1F7ED"/>
        <bgColor indexed="64"/>
      </patternFill>
    </fill>
    <fill>
      <patternFill patternType="solid">
        <fgColor rgb="FFFFE1E1"/>
        <bgColor indexed="64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1" fillId="0" borderId="1" xfId="0" applyFont="1" applyFill="1" applyBorder="1" applyAlignment="1">
      <alignment horizontal="center" wrapText="1"/>
    </xf>
    <xf numFmtId="0" fontId="1" fillId="0" borderId="0" xfId="0" applyFont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4" fontId="0" fillId="0" borderId="4" xfId="0" applyNumberFormat="1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0" fontId="1" fillId="0" borderId="3" xfId="0" quotePrefix="1" applyFont="1" applyFill="1" applyBorder="1" applyAlignment="1">
      <alignment horizontal="center" wrapText="1"/>
    </xf>
    <xf numFmtId="0" fontId="1" fillId="0" borderId="0" xfId="0" applyFont="1" applyFill="1" applyAlignment="1">
      <alignment horizontal="center"/>
    </xf>
    <xf numFmtId="0" fontId="0" fillId="0" borderId="0" xfId="0" applyFill="1"/>
    <xf numFmtId="0" fontId="1" fillId="0" borderId="0" xfId="0" applyFont="1" applyFill="1" applyBorder="1" applyAlignment="1">
      <alignment horizontal="center" wrapText="1"/>
    </xf>
    <xf numFmtId="0" fontId="1" fillId="2" borderId="0" xfId="0" applyFont="1" applyFill="1" applyAlignment="1">
      <alignment horizontal="center"/>
    </xf>
    <xf numFmtId="164" fontId="0" fillId="2" borderId="3" xfId="0" applyNumberFormat="1" applyFill="1" applyBorder="1" applyAlignment="1">
      <alignment horizontal="center"/>
    </xf>
    <xf numFmtId="164" fontId="0" fillId="2" borderId="0" xfId="0" applyNumberFormat="1" applyFill="1" applyBorder="1" applyAlignment="1">
      <alignment horizontal="center"/>
    </xf>
    <xf numFmtId="2" fontId="0" fillId="2" borderId="0" xfId="0" applyNumberFormat="1" applyFill="1" applyBorder="1" applyAlignment="1">
      <alignment horizontal="center"/>
    </xf>
    <xf numFmtId="0" fontId="0" fillId="2" borderId="0" xfId="0" applyFill="1"/>
    <xf numFmtId="0" fontId="0" fillId="2" borderId="0" xfId="0" applyFill="1" applyAlignment="1">
      <alignment wrapText="1"/>
    </xf>
    <xf numFmtId="0" fontId="1" fillId="0" borderId="1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1" fillId="3" borderId="1" xfId="0" quotePrefix="1" applyFont="1" applyFill="1" applyBorder="1" applyAlignment="1">
      <alignment horizontal="center" wrapText="1"/>
    </xf>
    <xf numFmtId="164" fontId="1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0" fontId="1" fillId="4" borderId="2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164" fontId="0" fillId="4" borderId="3" xfId="0" applyNumberFormat="1" applyFill="1" applyBorder="1" applyAlignment="1">
      <alignment horizontal="center"/>
    </xf>
    <xf numFmtId="164" fontId="0" fillId="4" borderId="0" xfId="0" applyNumberFormat="1" applyFill="1" applyBorder="1" applyAlignment="1">
      <alignment horizontal="center"/>
    </xf>
    <xf numFmtId="164" fontId="0" fillId="4" borderId="8" xfId="0" applyNumberFormat="1" applyFill="1" applyBorder="1" applyAlignment="1">
      <alignment horizontal="center"/>
    </xf>
    <xf numFmtId="164" fontId="0" fillId="4" borderId="7" xfId="0" applyNumberFormat="1" applyFill="1" applyBorder="1" applyAlignment="1">
      <alignment horizontal="center"/>
    </xf>
    <xf numFmtId="164" fontId="0" fillId="4" borderId="0" xfId="0" applyNumberFormat="1" applyFill="1" applyAlignment="1">
      <alignment horizontal="center"/>
    </xf>
    <xf numFmtId="0" fontId="1" fillId="5" borderId="2" xfId="0" applyFont="1" applyFill="1" applyBorder="1" applyAlignment="1">
      <alignment horizontal="center" wrapText="1"/>
    </xf>
    <xf numFmtId="0" fontId="1" fillId="5" borderId="1" xfId="0" applyFont="1" applyFill="1" applyBorder="1" applyAlignment="1">
      <alignment horizontal="center" wrapText="1"/>
    </xf>
    <xf numFmtId="0" fontId="1" fillId="0" borderId="5" xfId="0" applyFont="1" applyFill="1" applyBorder="1" applyAlignment="1">
      <alignment horizontal="center" wrapText="1"/>
    </xf>
    <xf numFmtId="0" fontId="1" fillId="3" borderId="0" xfId="0" quotePrefix="1" applyFont="1" applyFill="1" applyAlignment="1">
      <alignment horizontal="center" wrapText="1"/>
    </xf>
    <xf numFmtId="164" fontId="0" fillId="5" borderId="0" xfId="0" applyNumberFormat="1" applyFill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164" fontId="0" fillId="0" borderId="8" xfId="0" applyNumberFormat="1" applyFill="1" applyBorder="1" applyAlignment="1">
      <alignment horizontal="center"/>
    </xf>
    <xf numFmtId="164" fontId="0" fillId="0" borderId="7" xfId="0" applyNumberFormat="1" applyFill="1" applyBorder="1" applyAlignment="1">
      <alignment horizontal="center"/>
    </xf>
    <xf numFmtId="0" fontId="0" fillId="0" borderId="7" xfId="0" applyBorder="1"/>
    <xf numFmtId="0" fontId="1" fillId="0" borderId="7" xfId="0" applyFont="1" applyFill="1" applyBorder="1" applyAlignment="1">
      <alignment horizontal="center" wrapText="1"/>
    </xf>
    <xf numFmtId="0" fontId="1" fillId="6" borderId="6" xfId="0" applyFont="1" applyFill="1" applyBorder="1" applyAlignment="1">
      <alignment horizontal="center"/>
    </xf>
    <xf numFmtId="164" fontId="0" fillId="6" borderId="7" xfId="0" applyNumberFormat="1" applyFill="1" applyBorder="1" applyAlignment="1">
      <alignment horizontal="center"/>
    </xf>
    <xf numFmtId="164" fontId="0" fillId="6" borderId="8" xfId="0" applyNumberFormat="1" applyFill="1" applyBorder="1" applyAlignment="1">
      <alignment horizontal="center"/>
    </xf>
    <xf numFmtId="164" fontId="0" fillId="6" borderId="6" xfId="0" applyNumberFormat="1" applyFill="1" applyBorder="1" applyAlignment="1">
      <alignment horizontal="center"/>
    </xf>
    <xf numFmtId="164" fontId="1" fillId="6" borderId="7" xfId="0" applyNumberFormat="1" applyFont="1" applyFill="1" applyBorder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 wrapText="1"/>
    </xf>
    <xf numFmtId="0" fontId="0" fillId="7" borderId="0" xfId="0" applyFont="1" applyFill="1" applyBorder="1" applyAlignment="1">
      <alignment horizontal="center" wrapText="1"/>
    </xf>
    <xf numFmtId="0" fontId="0" fillId="8" borderId="0" xfId="0" applyFont="1" applyFill="1" applyBorder="1" applyAlignment="1">
      <alignment horizontal="center" wrapText="1"/>
    </xf>
    <xf numFmtId="0" fontId="0" fillId="8" borderId="0" xfId="0" quotePrefix="1" applyFont="1" applyFill="1" applyBorder="1" applyAlignment="1">
      <alignment horizontal="center" wrapText="1"/>
    </xf>
    <xf numFmtId="0" fontId="0" fillId="0" borderId="0" xfId="0" applyFont="1" applyBorder="1" applyAlignment="1">
      <alignment horizontal="center"/>
    </xf>
    <xf numFmtId="164" fontId="0" fillId="0" borderId="0" xfId="0" applyNumberFormat="1" applyFont="1" applyFill="1" applyBorder="1" applyAlignment="1">
      <alignment horizontal="center"/>
    </xf>
    <xf numFmtId="164" fontId="0" fillId="4" borderId="0" xfId="0" applyNumberFormat="1" applyFont="1" applyFill="1" applyBorder="1" applyAlignment="1">
      <alignment horizontal="center"/>
    </xf>
    <xf numFmtId="2" fontId="0" fillId="0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2" fontId="0" fillId="2" borderId="0" xfId="0" applyNumberFormat="1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horizontal="center" vertical="center" wrapText="1"/>
    </xf>
    <xf numFmtId="0" fontId="0" fillId="7" borderId="0" xfId="0" applyFont="1" applyFill="1" applyBorder="1" applyAlignment="1">
      <alignment horizontal="center" vertical="center" wrapText="1"/>
    </xf>
    <xf numFmtId="0" fontId="0" fillId="8" borderId="0" xfId="0" applyFont="1" applyFill="1" applyBorder="1" applyAlignment="1">
      <alignment horizontal="center" vertical="center" wrapText="1"/>
    </xf>
    <xf numFmtId="0" fontId="0" fillId="8" borderId="0" xfId="0" quotePrefix="1" applyFont="1" applyFill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/>
    </xf>
    <xf numFmtId="0" fontId="0" fillId="9" borderId="0" xfId="0" applyFont="1" applyFill="1" applyBorder="1" applyAlignment="1">
      <alignment horizontal="center"/>
    </xf>
    <xf numFmtId="164" fontId="0" fillId="9" borderId="0" xfId="0" applyNumberFormat="1" applyFont="1" applyFill="1" applyBorder="1" applyAlignment="1">
      <alignment horizontal="center"/>
    </xf>
    <xf numFmtId="0" fontId="0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1"/>
      <color rgb="FFF4F9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7"/>
  <sheetViews>
    <sheetView workbookViewId="0">
      <selection activeCell="Q3" sqref="Q3:T3"/>
    </sheetView>
  </sheetViews>
  <sheetFormatPr defaultRowHeight="15" x14ac:dyDescent="0.25"/>
  <sheetData>
    <row r="1" spans="1:20" s="45" customFormat="1" ht="135" x14ac:dyDescent="0.25">
      <c r="A1" s="45" t="s">
        <v>23</v>
      </c>
      <c r="B1" s="46" t="s">
        <v>0</v>
      </c>
      <c r="C1" s="46" t="s">
        <v>1</v>
      </c>
      <c r="D1" s="46" t="s">
        <v>19</v>
      </c>
      <c r="E1" s="46" t="s">
        <v>2</v>
      </c>
      <c r="F1" s="46" t="s">
        <v>3</v>
      </c>
      <c r="G1" s="46" t="s">
        <v>4</v>
      </c>
      <c r="H1" s="46" t="s">
        <v>5</v>
      </c>
      <c r="I1" s="46" t="s">
        <v>6</v>
      </c>
      <c r="J1" s="46" t="s">
        <v>7</v>
      </c>
      <c r="K1" s="47" t="s">
        <v>8</v>
      </c>
      <c r="L1" s="47" t="s">
        <v>9</v>
      </c>
      <c r="M1" s="47" t="s">
        <v>18</v>
      </c>
      <c r="N1" s="48" t="s">
        <v>10</v>
      </c>
      <c r="O1" s="48" t="s">
        <v>24</v>
      </c>
      <c r="P1" s="49" t="s">
        <v>15</v>
      </c>
      <c r="Q1" s="45" t="s">
        <v>25</v>
      </c>
      <c r="R1" s="45" t="s">
        <v>26</v>
      </c>
      <c r="S1" s="45" t="s">
        <v>27</v>
      </c>
      <c r="T1" s="50" t="s">
        <v>28</v>
      </c>
    </row>
    <row r="2" spans="1:20" s="45" customFormat="1" ht="45" x14ac:dyDescent="0.25">
      <c r="A2" s="45" t="s">
        <v>23</v>
      </c>
      <c r="B2" s="46" t="s">
        <v>29</v>
      </c>
      <c r="C2" s="46" t="s">
        <v>30</v>
      </c>
      <c r="D2" s="46" t="s">
        <v>31</v>
      </c>
      <c r="E2" s="46" t="s">
        <v>32</v>
      </c>
      <c r="F2" s="46" t="s">
        <v>33</v>
      </c>
      <c r="G2" s="46" t="s">
        <v>34</v>
      </c>
      <c r="H2" s="46" t="s">
        <v>35</v>
      </c>
      <c r="I2" s="46" t="s">
        <v>36</v>
      </c>
      <c r="J2" s="46" t="s">
        <v>37</v>
      </c>
      <c r="K2" s="47" t="s">
        <v>38</v>
      </c>
      <c r="L2" s="47" t="s">
        <v>39</v>
      </c>
      <c r="M2" s="47" t="s">
        <v>40</v>
      </c>
      <c r="N2" s="48" t="s">
        <v>41</v>
      </c>
      <c r="O2" s="48" t="s">
        <v>24</v>
      </c>
      <c r="P2" s="49" t="s">
        <v>42</v>
      </c>
      <c r="Q2" s="45" t="s">
        <v>25</v>
      </c>
      <c r="R2" s="45" t="s">
        <v>26</v>
      </c>
      <c r="S2" s="45" t="s">
        <v>27</v>
      </c>
      <c r="T2" s="50" t="s">
        <v>28</v>
      </c>
    </row>
    <row r="3" spans="1:20" x14ac:dyDescent="0.25">
      <c r="Q3" t="s">
        <v>43</v>
      </c>
      <c r="R3">
        <v>2018</v>
      </c>
      <c r="S3">
        <v>5</v>
      </c>
      <c r="T3">
        <v>9</v>
      </c>
    </row>
    <row r="7" spans="1:20" x14ac:dyDescent="0.25">
      <c r="B7" s="12">
        <v>371</v>
      </c>
      <c r="C7" s="13">
        <v>7</v>
      </c>
      <c r="D7" s="14">
        <v>-3.5</v>
      </c>
      <c r="E7" s="14">
        <v>8</v>
      </c>
      <c r="F7" s="14">
        <v>7</v>
      </c>
      <c r="G7" s="14">
        <v>14</v>
      </c>
      <c r="H7" s="14">
        <v>0</v>
      </c>
      <c r="I7" s="14">
        <v>10</v>
      </c>
      <c r="J7" s="14">
        <v>31.5</v>
      </c>
      <c r="K7" s="25">
        <f t="shared" ref="K7:K9" si="0">E7-D7</f>
        <v>11.5</v>
      </c>
      <c r="L7" s="26">
        <f t="shared" ref="L7:L9" si="1">F7-D7</f>
        <v>10.5</v>
      </c>
      <c r="M7" s="26">
        <f t="shared" ref="M7:M9" si="2">J7-C7</f>
        <v>24.5</v>
      </c>
      <c r="N7" s="14">
        <f t="shared" ref="N7:N9" si="3">(G7+H7-I7+D7)*-1</f>
        <v>-0.5</v>
      </c>
      <c r="O7" s="15">
        <f t="shared" ref="O7:O9" si="4">100*N7/M7</f>
        <v>-2.0408163265306123</v>
      </c>
      <c r="P7" s="13">
        <f t="shared" ref="P7:P9" si="5">-N7+L7</f>
        <v>11</v>
      </c>
    </row>
    <row r="8" spans="1:20" x14ac:dyDescent="0.25">
      <c r="B8" s="2">
        <v>371</v>
      </c>
      <c r="C8" s="4">
        <v>5</v>
      </c>
      <c r="D8" s="3">
        <v>-3</v>
      </c>
      <c r="E8" s="3">
        <v>7</v>
      </c>
      <c r="F8" s="3">
        <v>5</v>
      </c>
      <c r="G8" s="3">
        <v>13</v>
      </c>
      <c r="H8" s="3">
        <v>0</v>
      </c>
      <c r="I8" s="3">
        <v>9</v>
      </c>
      <c r="J8" s="3">
        <v>27.5</v>
      </c>
      <c r="K8" s="25">
        <f t="shared" si="0"/>
        <v>10</v>
      </c>
      <c r="L8" s="26">
        <f t="shared" si="1"/>
        <v>8</v>
      </c>
      <c r="M8" s="26">
        <f t="shared" si="2"/>
        <v>22.5</v>
      </c>
      <c r="N8" s="3">
        <f t="shared" si="3"/>
        <v>-1</v>
      </c>
      <c r="O8" s="7">
        <f t="shared" si="4"/>
        <v>-4.4444444444444446</v>
      </c>
      <c r="P8" s="4">
        <f t="shared" si="5"/>
        <v>9</v>
      </c>
    </row>
    <row r="9" spans="1:20" x14ac:dyDescent="0.25">
      <c r="B9" s="2">
        <v>371</v>
      </c>
      <c r="C9" s="4">
        <v>4.5</v>
      </c>
      <c r="D9" s="3">
        <v>-3</v>
      </c>
      <c r="E9" s="3">
        <v>4</v>
      </c>
      <c r="F9" s="3">
        <v>2.5</v>
      </c>
      <c r="G9" s="3">
        <v>10</v>
      </c>
      <c r="H9" s="3">
        <v>0</v>
      </c>
      <c r="I9" s="3">
        <v>5.5</v>
      </c>
      <c r="J9" s="3">
        <v>28</v>
      </c>
      <c r="K9" s="25">
        <f t="shared" si="0"/>
        <v>7</v>
      </c>
      <c r="L9" s="26">
        <f t="shared" si="1"/>
        <v>5.5</v>
      </c>
      <c r="M9" s="26">
        <f t="shared" si="2"/>
        <v>23.5</v>
      </c>
      <c r="N9" s="3">
        <f t="shared" si="3"/>
        <v>-1.5</v>
      </c>
      <c r="O9" s="7">
        <f t="shared" si="4"/>
        <v>-6.3829787234042552</v>
      </c>
      <c r="P9" s="4">
        <f t="shared" si="5"/>
        <v>7</v>
      </c>
    </row>
    <row r="15" spans="1:20" x14ac:dyDescent="0.25">
      <c r="B15" s="2">
        <v>373</v>
      </c>
      <c r="C15" s="4">
        <v>12.5</v>
      </c>
      <c r="D15" s="3">
        <v>-3</v>
      </c>
      <c r="E15" s="3">
        <v>8.5</v>
      </c>
      <c r="F15" s="14">
        <v>50</v>
      </c>
      <c r="G15" s="3">
        <v>14.9</v>
      </c>
      <c r="H15" s="3">
        <v>0</v>
      </c>
      <c r="I15" s="3">
        <v>10.5</v>
      </c>
      <c r="J15" s="3">
        <v>38</v>
      </c>
      <c r="K15" s="25">
        <f t="shared" ref="K15:K17" si="6">E15-D15</f>
        <v>11.5</v>
      </c>
      <c r="L15" s="26">
        <f>F15-D15</f>
        <v>53</v>
      </c>
      <c r="M15" s="26">
        <f t="shared" ref="M15:M17" si="7">J15-C15</f>
        <v>25.5</v>
      </c>
      <c r="N15" s="3">
        <f t="shared" ref="N15:N17" si="8">(G15+H15-I15+D15)*-1</f>
        <v>-1.4000000000000004</v>
      </c>
      <c r="O15" s="7">
        <f t="shared" ref="O15:O17" si="9">100*N15/M15</f>
        <v>-5.4901960784313735</v>
      </c>
      <c r="P15" s="4">
        <f t="shared" ref="P15:P17" si="10">-N15+L15</f>
        <v>54.4</v>
      </c>
    </row>
    <row r="16" spans="1:20" x14ac:dyDescent="0.25">
      <c r="B16" s="2">
        <v>373</v>
      </c>
      <c r="C16" s="4">
        <v>7.5</v>
      </c>
      <c r="D16" s="3">
        <v>-2.5</v>
      </c>
      <c r="E16" s="3">
        <v>8</v>
      </c>
      <c r="F16" s="3">
        <v>4.5</v>
      </c>
      <c r="G16" s="3">
        <v>14.6</v>
      </c>
      <c r="H16" s="3">
        <v>0</v>
      </c>
      <c r="I16" s="3">
        <v>11</v>
      </c>
      <c r="J16" s="3">
        <v>28.5</v>
      </c>
      <c r="K16" s="25">
        <f t="shared" si="6"/>
        <v>10.5</v>
      </c>
      <c r="L16" s="26">
        <f t="shared" ref="L15:L17" si="11">F16-D16</f>
        <v>7</v>
      </c>
      <c r="M16" s="26">
        <f t="shared" si="7"/>
        <v>21</v>
      </c>
      <c r="N16" s="3">
        <f t="shared" si="8"/>
        <v>-1.0999999999999996</v>
      </c>
      <c r="O16" s="7">
        <f t="shared" si="9"/>
        <v>-5.2380952380952364</v>
      </c>
      <c r="P16" s="4">
        <f t="shared" si="10"/>
        <v>8.1</v>
      </c>
    </row>
    <row r="17" spans="2:16" x14ac:dyDescent="0.25">
      <c r="B17" s="2">
        <v>373</v>
      </c>
      <c r="C17" s="4">
        <v>4</v>
      </c>
      <c r="D17" s="3">
        <v>-2.5</v>
      </c>
      <c r="E17" s="3">
        <v>8</v>
      </c>
      <c r="F17" s="3">
        <v>4</v>
      </c>
      <c r="G17" s="3">
        <v>14.9</v>
      </c>
      <c r="H17" s="3">
        <v>0</v>
      </c>
      <c r="I17" s="3">
        <v>11.5</v>
      </c>
      <c r="J17" s="3">
        <v>27</v>
      </c>
      <c r="K17" s="25">
        <f t="shared" si="6"/>
        <v>10.5</v>
      </c>
      <c r="L17" s="26">
        <f t="shared" si="11"/>
        <v>6.5</v>
      </c>
      <c r="M17" s="26">
        <f t="shared" si="7"/>
        <v>23</v>
      </c>
      <c r="N17" s="3">
        <f t="shared" si="8"/>
        <v>-0.90000000000000036</v>
      </c>
      <c r="O17" s="7">
        <f t="shared" si="9"/>
        <v>-3.913043478260871</v>
      </c>
      <c r="P17" s="4">
        <f t="shared" si="10"/>
        <v>7.4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47"/>
  <sheetViews>
    <sheetView tabSelected="1" workbookViewId="0">
      <pane ySplit="5100" topLeftCell="A70" activePane="bottomLeft"/>
      <selection activeCell="A3" sqref="A3:XFD3"/>
      <selection pane="bottomLeft" activeCell="A16" sqref="A16:XFD18"/>
    </sheetView>
  </sheetViews>
  <sheetFormatPr defaultRowHeight="15" x14ac:dyDescent="0.25"/>
  <cols>
    <col min="1" max="16" width="9.140625" style="45"/>
    <col min="17" max="20" width="9.140625" style="50"/>
    <col min="21" max="16384" width="9.140625" style="45"/>
  </cols>
  <sheetData>
    <row r="1" spans="1:20" ht="135" x14ac:dyDescent="0.25">
      <c r="A1" s="45" t="s">
        <v>23</v>
      </c>
      <c r="B1" s="46" t="s">
        <v>0</v>
      </c>
      <c r="C1" s="46" t="s">
        <v>1</v>
      </c>
      <c r="D1" s="46" t="s">
        <v>19</v>
      </c>
      <c r="E1" s="46" t="s">
        <v>2</v>
      </c>
      <c r="F1" s="46" t="s">
        <v>3</v>
      </c>
      <c r="G1" s="46" t="s">
        <v>4</v>
      </c>
      <c r="H1" s="46" t="s">
        <v>5</v>
      </c>
      <c r="I1" s="46" t="s">
        <v>6</v>
      </c>
      <c r="J1" s="46" t="s">
        <v>7</v>
      </c>
      <c r="K1" s="47" t="s">
        <v>8</v>
      </c>
      <c r="L1" s="47" t="s">
        <v>9</v>
      </c>
      <c r="M1" s="47" t="s">
        <v>18</v>
      </c>
      <c r="N1" s="48" t="s">
        <v>10</v>
      </c>
      <c r="O1" s="48" t="s">
        <v>24</v>
      </c>
      <c r="P1" s="49" t="s">
        <v>15</v>
      </c>
      <c r="Q1" s="50" t="s">
        <v>25</v>
      </c>
      <c r="R1" s="50" t="s">
        <v>26</v>
      </c>
      <c r="S1" s="50" t="s">
        <v>27</v>
      </c>
      <c r="T1" s="50" t="s">
        <v>28</v>
      </c>
    </row>
    <row r="2" spans="1:20" x14ac:dyDescent="0.25">
      <c r="B2" s="46"/>
      <c r="C2" s="46"/>
      <c r="D2" s="46"/>
      <c r="E2" s="46"/>
      <c r="F2" s="46"/>
      <c r="G2" s="46"/>
      <c r="H2" s="46"/>
      <c r="I2" s="46"/>
      <c r="J2" s="46"/>
      <c r="K2" s="47"/>
      <c r="L2" s="47"/>
      <c r="M2" s="47"/>
      <c r="N2" s="48"/>
      <c r="O2" s="48"/>
      <c r="P2" s="49"/>
    </row>
    <row r="3" spans="1:20" s="58" customFormat="1" ht="45" x14ac:dyDescent="0.25">
      <c r="A3" s="58" t="s">
        <v>23</v>
      </c>
      <c r="B3" s="59" t="s">
        <v>29</v>
      </c>
      <c r="C3" s="59" t="s">
        <v>30</v>
      </c>
      <c r="D3" s="59" t="s">
        <v>31</v>
      </c>
      <c r="E3" s="59" t="s">
        <v>32</v>
      </c>
      <c r="F3" s="59" t="s">
        <v>33</v>
      </c>
      <c r="G3" s="59" t="s">
        <v>34</v>
      </c>
      <c r="H3" s="59" t="s">
        <v>35</v>
      </c>
      <c r="I3" s="59" t="s">
        <v>36</v>
      </c>
      <c r="J3" s="59" t="s">
        <v>37</v>
      </c>
      <c r="K3" s="60" t="s">
        <v>38</v>
      </c>
      <c r="L3" s="60" t="s">
        <v>39</v>
      </c>
      <c r="M3" s="60" t="s">
        <v>40</v>
      </c>
      <c r="N3" s="61" t="s">
        <v>41</v>
      </c>
      <c r="O3" s="61" t="s">
        <v>24</v>
      </c>
      <c r="P3" s="62" t="s">
        <v>42</v>
      </c>
      <c r="Q3" s="63" t="s">
        <v>25</v>
      </c>
      <c r="R3" s="63" t="s">
        <v>26</v>
      </c>
      <c r="S3" s="63" t="s">
        <v>27</v>
      </c>
      <c r="T3" s="63" t="s">
        <v>28</v>
      </c>
    </row>
    <row r="4" spans="1:20" x14ac:dyDescent="0.25">
      <c r="A4" s="45" t="s">
        <v>44</v>
      </c>
      <c r="B4" s="50">
        <v>332</v>
      </c>
      <c r="C4" s="51">
        <v>11.5</v>
      </c>
      <c r="D4" s="51">
        <v>-0.5</v>
      </c>
      <c r="E4" s="51">
        <v>11.5</v>
      </c>
      <c r="F4" s="51">
        <v>7.5</v>
      </c>
      <c r="G4" s="51">
        <v>9.9</v>
      </c>
      <c r="H4" s="51">
        <v>0</v>
      </c>
      <c r="I4" s="51">
        <v>13</v>
      </c>
      <c r="J4" s="51">
        <v>33</v>
      </c>
      <c r="K4" s="52">
        <f>E4-D4</f>
        <v>12</v>
      </c>
      <c r="L4" s="52">
        <f>F4-D4</f>
        <v>8</v>
      </c>
      <c r="M4" s="52">
        <f>J4-C4</f>
        <v>21.5</v>
      </c>
      <c r="N4" s="51">
        <f>(G4+H4-I4+D4)*-1</f>
        <v>3.5999999999999996</v>
      </c>
      <c r="O4" s="53">
        <f>100*N4/M4</f>
        <v>16.744186046511626</v>
      </c>
      <c r="P4" s="51">
        <f>-N4+L4</f>
        <v>4.4000000000000004</v>
      </c>
      <c r="Q4" s="50" t="s">
        <v>43</v>
      </c>
      <c r="R4" s="50">
        <v>2018</v>
      </c>
      <c r="S4" s="50">
        <v>5</v>
      </c>
      <c r="T4" s="50">
        <v>9</v>
      </c>
    </row>
    <row r="5" spans="1:20" x14ac:dyDescent="0.25">
      <c r="A5" s="45" t="s">
        <v>44</v>
      </c>
      <c r="B5" s="50">
        <v>332</v>
      </c>
      <c r="C5" s="51">
        <v>8</v>
      </c>
      <c r="D5" s="51">
        <v>-1.5</v>
      </c>
      <c r="E5" s="51">
        <v>10</v>
      </c>
      <c r="F5" s="51">
        <v>5.5</v>
      </c>
      <c r="G5" s="51">
        <v>11</v>
      </c>
      <c r="H5" s="51">
        <v>0</v>
      </c>
      <c r="I5" s="51">
        <v>13</v>
      </c>
      <c r="J5" s="51">
        <v>30.5</v>
      </c>
      <c r="K5" s="52">
        <f>E5-D5</f>
        <v>11.5</v>
      </c>
      <c r="L5" s="52">
        <f>F5-D5</f>
        <v>7</v>
      </c>
      <c r="M5" s="52">
        <f>J5-C5</f>
        <v>22.5</v>
      </c>
      <c r="N5" s="51">
        <f>(G5+H5-I5+D5)*-1</f>
        <v>3.5</v>
      </c>
      <c r="O5" s="53">
        <f>100*N5/M5</f>
        <v>15.555555555555555</v>
      </c>
      <c r="P5" s="51">
        <f>-N5+L5</f>
        <v>3.5</v>
      </c>
      <c r="Q5" s="50" t="s">
        <v>43</v>
      </c>
      <c r="R5" s="50">
        <v>2019</v>
      </c>
      <c r="S5" s="50">
        <v>6</v>
      </c>
      <c r="T5" s="50">
        <v>22</v>
      </c>
    </row>
    <row r="6" spans="1:20" x14ac:dyDescent="0.25">
      <c r="A6" s="45" t="s">
        <v>44</v>
      </c>
      <c r="B6" s="50">
        <v>332</v>
      </c>
      <c r="C6" s="51">
        <v>6</v>
      </c>
      <c r="D6" s="51">
        <v>-2</v>
      </c>
      <c r="E6" s="51">
        <v>7.5</v>
      </c>
      <c r="F6" s="51">
        <v>5</v>
      </c>
      <c r="G6" s="51">
        <v>12</v>
      </c>
      <c r="H6" s="51">
        <v>0</v>
      </c>
      <c r="I6" s="51">
        <v>13.5</v>
      </c>
      <c r="J6" s="51">
        <v>27</v>
      </c>
      <c r="K6" s="52">
        <f>E6-D6</f>
        <v>9.5</v>
      </c>
      <c r="L6" s="52">
        <f>F6-D6</f>
        <v>7</v>
      </c>
      <c r="M6" s="52">
        <f>J6-C6</f>
        <v>21</v>
      </c>
      <c r="N6" s="51">
        <f>(G6+H6-I6+D6)*-1</f>
        <v>3.5</v>
      </c>
      <c r="O6" s="53">
        <f>100*N6/M6</f>
        <v>16.666666666666668</v>
      </c>
      <c r="P6" s="51">
        <f>-N6+L6</f>
        <v>3.5</v>
      </c>
      <c r="Q6" s="50" t="s">
        <v>43</v>
      </c>
      <c r="R6" s="50">
        <v>2020</v>
      </c>
      <c r="S6" s="50">
        <v>5</v>
      </c>
      <c r="T6" s="50">
        <v>33</v>
      </c>
    </row>
    <row r="7" spans="1:20" x14ac:dyDescent="0.25">
      <c r="A7" s="45" t="s">
        <v>44</v>
      </c>
      <c r="B7" s="50">
        <v>333</v>
      </c>
      <c r="C7" s="51">
        <v>9</v>
      </c>
      <c r="D7" s="51">
        <v>-1.5</v>
      </c>
      <c r="E7" s="51">
        <v>12</v>
      </c>
      <c r="F7" s="51">
        <v>8</v>
      </c>
      <c r="G7" s="51">
        <v>12</v>
      </c>
      <c r="H7" s="51">
        <v>0</v>
      </c>
      <c r="I7" s="51">
        <v>14.5</v>
      </c>
      <c r="J7" s="51">
        <v>34</v>
      </c>
      <c r="K7" s="52">
        <f>E7-D7</f>
        <v>13.5</v>
      </c>
      <c r="L7" s="52">
        <f>F7-D7</f>
        <v>9.5</v>
      </c>
      <c r="M7" s="52">
        <f>J7-C7</f>
        <v>25</v>
      </c>
      <c r="N7" s="51">
        <f>(G7+H7-I7+D7)*-1</f>
        <v>4</v>
      </c>
      <c r="O7" s="53">
        <f>100*N7/M7</f>
        <v>16</v>
      </c>
      <c r="P7" s="51">
        <f>-N7+L7</f>
        <v>5.5</v>
      </c>
      <c r="Q7" s="50" t="s">
        <v>43</v>
      </c>
      <c r="R7" s="50">
        <v>2018</v>
      </c>
      <c r="S7" s="50">
        <v>5</v>
      </c>
      <c r="T7" s="50">
        <v>9</v>
      </c>
    </row>
    <row r="8" spans="1:20" x14ac:dyDescent="0.25">
      <c r="A8" s="45" t="s">
        <v>44</v>
      </c>
      <c r="B8" s="50">
        <v>333</v>
      </c>
      <c r="C8" s="51">
        <v>4.5</v>
      </c>
      <c r="D8" s="51">
        <v>-2</v>
      </c>
      <c r="E8" s="51">
        <v>11.5</v>
      </c>
      <c r="F8" s="51">
        <v>5.5</v>
      </c>
      <c r="G8" s="51">
        <v>10</v>
      </c>
      <c r="H8" s="51">
        <v>0</v>
      </c>
      <c r="I8" s="51">
        <v>12</v>
      </c>
      <c r="J8" s="51">
        <v>29.5</v>
      </c>
      <c r="K8" s="52">
        <f>E8-D8</f>
        <v>13.5</v>
      </c>
      <c r="L8" s="52">
        <f>F8-D8</f>
        <v>7.5</v>
      </c>
      <c r="M8" s="52">
        <f>J8-C8</f>
        <v>25</v>
      </c>
      <c r="N8" s="51">
        <f>(G8+H8-I8+D8)*-1</f>
        <v>4</v>
      </c>
      <c r="O8" s="53">
        <f>100*N8/M8</f>
        <v>16</v>
      </c>
      <c r="P8" s="51">
        <f>-N8+L8</f>
        <v>3.5</v>
      </c>
      <c r="Q8" s="50" t="s">
        <v>43</v>
      </c>
      <c r="R8" s="50">
        <v>2019</v>
      </c>
      <c r="S8" s="50">
        <v>6</v>
      </c>
      <c r="T8" s="50">
        <v>22</v>
      </c>
    </row>
    <row r="9" spans="1:20" x14ac:dyDescent="0.25">
      <c r="A9" s="45" t="s">
        <v>44</v>
      </c>
      <c r="B9" s="50">
        <v>333</v>
      </c>
      <c r="C9" s="51">
        <v>5.5</v>
      </c>
      <c r="D9" s="51">
        <v>-2.5</v>
      </c>
      <c r="E9" s="51">
        <v>6.5</v>
      </c>
      <c r="F9" s="51">
        <v>5</v>
      </c>
      <c r="G9" s="51">
        <v>7</v>
      </c>
      <c r="H9" s="51">
        <v>0</v>
      </c>
      <c r="I9" s="51">
        <v>8</v>
      </c>
      <c r="J9" s="51">
        <v>27.5</v>
      </c>
      <c r="K9" s="52">
        <f>E9-D9</f>
        <v>9</v>
      </c>
      <c r="L9" s="52">
        <f>F9-D9</f>
        <v>7.5</v>
      </c>
      <c r="M9" s="52">
        <f>J9-C9</f>
        <v>22</v>
      </c>
      <c r="N9" s="51">
        <f>(G9+H9-I9+D9)*-1</f>
        <v>3.5</v>
      </c>
      <c r="O9" s="53">
        <f>100*N9/M9</f>
        <v>15.909090909090908</v>
      </c>
      <c r="P9" s="51">
        <f>-N9+L9</f>
        <v>4</v>
      </c>
      <c r="Q9" s="50" t="s">
        <v>43</v>
      </c>
      <c r="R9" s="50">
        <v>2020</v>
      </c>
      <c r="S9" s="50">
        <v>5</v>
      </c>
      <c r="T9" s="50">
        <v>33</v>
      </c>
    </row>
    <row r="10" spans="1:20" x14ac:dyDescent="0.25">
      <c r="A10" s="45" t="s">
        <v>44</v>
      </c>
      <c r="B10" s="50">
        <v>334</v>
      </c>
      <c r="C10" s="51">
        <v>14</v>
      </c>
      <c r="D10" s="51">
        <v>-3.5</v>
      </c>
      <c r="E10" s="51">
        <v>7</v>
      </c>
      <c r="F10" s="51">
        <v>2.5</v>
      </c>
      <c r="G10" s="51">
        <v>9.6</v>
      </c>
      <c r="H10" s="51">
        <v>0</v>
      </c>
      <c r="I10" s="51">
        <v>6</v>
      </c>
      <c r="J10" s="51">
        <v>34</v>
      </c>
      <c r="K10" s="52">
        <f>E10-D10</f>
        <v>10.5</v>
      </c>
      <c r="L10" s="52">
        <f>F10-D10</f>
        <v>6</v>
      </c>
      <c r="M10" s="52">
        <f>J10-C10</f>
        <v>20</v>
      </c>
      <c r="N10" s="51">
        <f>(G10+H10-I10+D10)*-1</f>
        <v>-9.9999999999999645E-2</v>
      </c>
      <c r="O10" s="53">
        <f>100*N10/M10</f>
        <v>-0.49999999999999822</v>
      </c>
      <c r="P10" s="51">
        <f>-N10+L10</f>
        <v>6.1</v>
      </c>
      <c r="Q10" s="50" t="s">
        <v>43</v>
      </c>
      <c r="R10" s="50">
        <v>2018</v>
      </c>
      <c r="S10" s="50">
        <v>5</v>
      </c>
      <c r="T10" s="50">
        <v>9</v>
      </c>
    </row>
    <row r="11" spans="1:20" x14ac:dyDescent="0.25">
      <c r="A11" s="45" t="s">
        <v>44</v>
      </c>
      <c r="B11" s="50">
        <v>334</v>
      </c>
      <c r="C11" s="51">
        <v>6.5</v>
      </c>
      <c r="D11" s="51">
        <v>-3.5</v>
      </c>
      <c r="E11" s="51">
        <v>6.5</v>
      </c>
      <c r="F11" s="51">
        <v>2</v>
      </c>
      <c r="G11" s="51">
        <v>10</v>
      </c>
      <c r="H11" s="51">
        <v>0</v>
      </c>
      <c r="I11" s="51">
        <v>5.5</v>
      </c>
      <c r="J11" s="51">
        <v>27</v>
      </c>
      <c r="K11" s="52">
        <f>E11-D11</f>
        <v>10</v>
      </c>
      <c r="L11" s="52">
        <f>F11-D11</f>
        <v>5.5</v>
      </c>
      <c r="M11" s="52">
        <f>J11-C11</f>
        <v>20.5</v>
      </c>
      <c r="N11" s="51">
        <f>(G11+H11-I11+D11)*-1</f>
        <v>-1</v>
      </c>
      <c r="O11" s="53">
        <f>100*N11/M11</f>
        <v>-4.8780487804878048</v>
      </c>
      <c r="P11" s="51">
        <f>-N11+L11</f>
        <v>6.5</v>
      </c>
      <c r="Q11" s="50" t="s">
        <v>43</v>
      </c>
      <c r="R11" s="50">
        <v>2019</v>
      </c>
      <c r="S11" s="50">
        <v>6</v>
      </c>
      <c r="T11" s="50">
        <v>22</v>
      </c>
    </row>
    <row r="12" spans="1:20" x14ac:dyDescent="0.25">
      <c r="A12" s="45" t="s">
        <v>44</v>
      </c>
      <c r="B12" s="50">
        <v>334</v>
      </c>
      <c r="C12" s="51">
        <v>9</v>
      </c>
      <c r="D12" s="51">
        <v>-3.5</v>
      </c>
      <c r="E12" s="51">
        <v>5.5</v>
      </c>
      <c r="F12" s="51">
        <v>2</v>
      </c>
      <c r="G12" s="51">
        <v>13</v>
      </c>
      <c r="H12" s="51">
        <v>0</v>
      </c>
      <c r="I12" s="51">
        <v>8</v>
      </c>
      <c r="J12" s="51">
        <v>26</v>
      </c>
      <c r="K12" s="52">
        <f>E12-D12</f>
        <v>9</v>
      </c>
      <c r="L12" s="52">
        <f>F12-D12</f>
        <v>5.5</v>
      </c>
      <c r="M12" s="52">
        <f>J12-C12</f>
        <v>17</v>
      </c>
      <c r="N12" s="51">
        <f>(G12+H12-I12+D12)*-1</f>
        <v>-1.5</v>
      </c>
      <c r="O12" s="53">
        <f>100*N12/M12</f>
        <v>-8.8235294117647065</v>
      </c>
      <c r="P12" s="51">
        <f>-N12+L12</f>
        <v>7</v>
      </c>
      <c r="Q12" s="50" t="s">
        <v>43</v>
      </c>
      <c r="R12" s="50">
        <v>2020</v>
      </c>
      <c r="S12" s="50">
        <v>5</v>
      </c>
      <c r="T12" s="50">
        <v>33</v>
      </c>
    </row>
    <row r="13" spans="1:20" x14ac:dyDescent="0.25">
      <c r="A13" s="45" t="s">
        <v>44</v>
      </c>
      <c r="B13" s="50">
        <v>335</v>
      </c>
      <c r="C13" s="51">
        <v>14.5</v>
      </c>
      <c r="D13" s="51">
        <v>-4.5</v>
      </c>
      <c r="E13" s="51">
        <v>7</v>
      </c>
      <c r="F13" s="51">
        <v>5.5</v>
      </c>
      <c r="G13" s="51">
        <v>9.9</v>
      </c>
      <c r="H13" s="51">
        <v>0</v>
      </c>
      <c r="I13" s="51">
        <v>8.5</v>
      </c>
      <c r="J13" s="51">
        <v>50.5</v>
      </c>
      <c r="K13" s="52">
        <f>E13-D13</f>
        <v>11.5</v>
      </c>
      <c r="L13" s="52">
        <f>F13-D13</f>
        <v>10</v>
      </c>
      <c r="M13" s="52">
        <f>J13-C13</f>
        <v>36</v>
      </c>
      <c r="N13" s="51">
        <f>(G13+H13-I13+D13)*-1</f>
        <v>3.0999999999999996</v>
      </c>
      <c r="O13" s="53">
        <f>100*N13/M13</f>
        <v>8.6111111111111089</v>
      </c>
      <c r="P13" s="51">
        <f>-N13+L13</f>
        <v>6.9</v>
      </c>
      <c r="Q13" s="50" t="s">
        <v>43</v>
      </c>
      <c r="R13" s="50">
        <v>2018</v>
      </c>
      <c r="S13" s="50">
        <v>5</v>
      </c>
      <c r="T13" s="50">
        <v>9</v>
      </c>
    </row>
    <row r="14" spans="1:20" x14ac:dyDescent="0.25">
      <c r="A14" s="45" t="s">
        <v>44</v>
      </c>
      <c r="B14" s="50">
        <v>335</v>
      </c>
      <c r="C14" s="51">
        <v>8</v>
      </c>
      <c r="D14" s="51">
        <v>-4.5</v>
      </c>
      <c r="E14" s="51">
        <v>7.5</v>
      </c>
      <c r="F14" s="51">
        <v>4</v>
      </c>
      <c r="G14" s="51">
        <v>14.4</v>
      </c>
      <c r="H14" s="51">
        <v>0</v>
      </c>
      <c r="I14" s="51">
        <v>8.5</v>
      </c>
      <c r="J14" s="51">
        <v>38</v>
      </c>
      <c r="K14" s="52">
        <f>E14-D14</f>
        <v>12</v>
      </c>
      <c r="L14" s="52">
        <f>F14-D14</f>
        <v>8.5</v>
      </c>
      <c r="M14" s="52">
        <f>J14-C14</f>
        <v>30</v>
      </c>
      <c r="N14" s="51">
        <f>(G14+H14-I14+D14)*-1</f>
        <v>-1.4000000000000004</v>
      </c>
      <c r="O14" s="53">
        <f>100*N14/M14</f>
        <v>-4.6666666666666679</v>
      </c>
      <c r="P14" s="51">
        <f>-N14+L14</f>
        <v>9.9</v>
      </c>
      <c r="Q14" s="50" t="s">
        <v>43</v>
      </c>
      <c r="R14" s="50">
        <v>2019</v>
      </c>
      <c r="S14" s="50">
        <v>6</v>
      </c>
      <c r="T14" s="50">
        <v>22</v>
      </c>
    </row>
    <row r="15" spans="1:20" x14ac:dyDescent="0.25">
      <c r="A15" s="45" t="s">
        <v>44</v>
      </c>
      <c r="B15" s="50">
        <v>335</v>
      </c>
      <c r="C15" s="51">
        <v>5</v>
      </c>
      <c r="D15" s="51">
        <v>-4.5</v>
      </c>
      <c r="E15" s="51">
        <v>7</v>
      </c>
      <c r="F15" s="51">
        <v>2</v>
      </c>
      <c r="G15" s="51">
        <v>13</v>
      </c>
      <c r="H15" s="51">
        <v>0</v>
      </c>
      <c r="I15" s="51">
        <v>8.5</v>
      </c>
      <c r="J15" s="51">
        <v>30</v>
      </c>
      <c r="K15" s="52">
        <f>E15-D15</f>
        <v>11.5</v>
      </c>
      <c r="L15" s="52">
        <f>F15-D15</f>
        <v>6.5</v>
      </c>
      <c r="M15" s="52">
        <f>J15-C15</f>
        <v>25</v>
      </c>
      <c r="N15" s="51">
        <f>(G15+H15-I15+D15)*-1</f>
        <v>0</v>
      </c>
      <c r="O15" s="53">
        <f>100*N15/M15</f>
        <v>0</v>
      </c>
      <c r="P15" s="51">
        <f>-N15+L15</f>
        <v>6.5</v>
      </c>
      <c r="Q15" s="50" t="s">
        <v>43</v>
      </c>
      <c r="R15" s="50">
        <v>2020</v>
      </c>
      <c r="S15" s="50">
        <v>5</v>
      </c>
      <c r="T15" s="50">
        <v>33</v>
      </c>
    </row>
    <row r="16" spans="1:20" s="66" customFormat="1" x14ac:dyDescent="0.25">
      <c r="A16" s="66" t="s">
        <v>44</v>
      </c>
      <c r="B16" s="56">
        <v>336</v>
      </c>
      <c r="C16" s="51">
        <v>13.5</v>
      </c>
      <c r="D16" s="51">
        <v>-5</v>
      </c>
      <c r="E16" s="51">
        <v>4</v>
      </c>
      <c r="F16" s="51">
        <v>4</v>
      </c>
      <c r="G16" s="51">
        <v>11</v>
      </c>
      <c r="H16" s="51">
        <v>0</v>
      </c>
      <c r="I16" s="51">
        <v>3</v>
      </c>
      <c r="J16" s="51">
        <v>33.5</v>
      </c>
      <c r="K16" s="51">
        <f>E16-D16</f>
        <v>9</v>
      </c>
      <c r="L16" s="51">
        <f>F16-D16</f>
        <v>9</v>
      </c>
      <c r="M16" s="51">
        <f>J16-C16</f>
        <v>20</v>
      </c>
      <c r="N16" s="51">
        <f>(G16+H16-I16+D16)*-1</f>
        <v>-3</v>
      </c>
      <c r="O16" s="53">
        <f>100*N16/M16</f>
        <v>-15</v>
      </c>
      <c r="P16" s="51">
        <f>-N16+L16</f>
        <v>12</v>
      </c>
      <c r="Q16" s="56" t="s">
        <v>43</v>
      </c>
      <c r="R16" s="56">
        <v>2018</v>
      </c>
      <c r="S16" s="56">
        <v>5</v>
      </c>
      <c r="T16" s="56">
        <v>9</v>
      </c>
    </row>
    <row r="17" spans="1:20" s="66" customFormat="1" x14ac:dyDescent="0.25">
      <c r="A17" s="66" t="s">
        <v>44</v>
      </c>
      <c r="B17" s="56">
        <v>336</v>
      </c>
      <c r="C17" s="51">
        <v>6</v>
      </c>
      <c r="D17" s="51">
        <v>-4.5</v>
      </c>
      <c r="E17" s="51">
        <v>3.5</v>
      </c>
      <c r="F17" s="51">
        <v>3.5</v>
      </c>
      <c r="G17" s="51">
        <v>11</v>
      </c>
      <c r="H17" s="51">
        <v>0</v>
      </c>
      <c r="I17" s="51">
        <v>2.5</v>
      </c>
      <c r="J17" s="51">
        <v>30</v>
      </c>
      <c r="K17" s="51">
        <f>E17-D17</f>
        <v>8</v>
      </c>
      <c r="L17" s="51">
        <f>F17-D17</f>
        <v>8</v>
      </c>
      <c r="M17" s="51">
        <f>J17-C17</f>
        <v>24</v>
      </c>
      <c r="N17" s="51">
        <f>(G17+H17-I17+D17)*-1</f>
        <v>-4</v>
      </c>
      <c r="O17" s="53">
        <f>100*N17/M17</f>
        <v>-16.666666666666668</v>
      </c>
      <c r="P17" s="51">
        <f>-N17+L17</f>
        <v>12</v>
      </c>
      <c r="Q17" s="56" t="s">
        <v>43</v>
      </c>
      <c r="R17" s="56">
        <v>2019</v>
      </c>
      <c r="S17" s="56">
        <v>6</v>
      </c>
      <c r="T17" s="56">
        <v>22</v>
      </c>
    </row>
    <row r="18" spans="1:20" s="66" customFormat="1" x14ac:dyDescent="0.25">
      <c r="A18" s="66" t="s">
        <v>44</v>
      </c>
      <c r="B18" s="56">
        <v>336</v>
      </c>
      <c r="C18" s="51">
        <v>6.5</v>
      </c>
      <c r="D18" s="51">
        <v>-4.5</v>
      </c>
      <c r="E18" s="51">
        <v>4</v>
      </c>
      <c r="F18" s="51">
        <v>4</v>
      </c>
      <c r="G18" s="51">
        <v>10</v>
      </c>
      <c r="H18" s="51">
        <v>0</v>
      </c>
      <c r="I18" s="51">
        <v>3</v>
      </c>
      <c r="J18" s="51">
        <v>26</v>
      </c>
      <c r="K18" s="51">
        <f>E18-D18</f>
        <v>8.5</v>
      </c>
      <c r="L18" s="51">
        <f>F18-D18</f>
        <v>8.5</v>
      </c>
      <c r="M18" s="51">
        <f>J18-C18</f>
        <v>19.5</v>
      </c>
      <c r="N18" s="51">
        <f>(G18+H18-I18+D18)*-1</f>
        <v>-2.5</v>
      </c>
      <c r="O18" s="53">
        <f>100*N18/M18</f>
        <v>-12.820512820512821</v>
      </c>
      <c r="P18" s="51">
        <f>-N18+L18</f>
        <v>11</v>
      </c>
      <c r="Q18" s="56" t="s">
        <v>43</v>
      </c>
      <c r="R18" s="56">
        <v>2020</v>
      </c>
      <c r="S18" s="56">
        <v>5</v>
      </c>
      <c r="T18" s="56">
        <v>33</v>
      </c>
    </row>
    <row r="19" spans="1:20" x14ac:dyDescent="0.25">
      <c r="A19" s="45" t="s">
        <v>44</v>
      </c>
      <c r="B19" s="50">
        <v>337</v>
      </c>
      <c r="C19" s="51">
        <v>11.5</v>
      </c>
      <c r="D19" s="51">
        <v>-6.5</v>
      </c>
      <c r="E19" s="51">
        <v>6</v>
      </c>
      <c r="F19" s="51">
        <v>1.5</v>
      </c>
      <c r="G19" s="51">
        <v>13</v>
      </c>
      <c r="H19" s="51">
        <v>0</v>
      </c>
      <c r="I19" s="51">
        <v>5</v>
      </c>
      <c r="J19" s="51">
        <v>45.5</v>
      </c>
      <c r="K19" s="52">
        <f>E19-D19</f>
        <v>12.5</v>
      </c>
      <c r="L19" s="52">
        <f>F19-D19</f>
        <v>8</v>
      </c>
      <c r="M19" s="52">
        <f>J19-C19</f>
        <v>34</v>
      </c>
      <c r="N19" s="51">
        <f>(G19+H19-I19+D19)*-1</f>
        <v>-1.5</v>
      </c>
      <c r="O19" s="53">
        <f>100*N19/M19</f>
        <v>-4.4117647058823533</v>
      </c>
      <c r="P19" s="51">
        <f>-N19+L19</f>
        <v>9.5</v>
      </c>
      <c r="Q19" s="50" t="s">
        <v>43</v>
      </c>
      <c r="R19" s="50">
        <v>2018</v>
      </c>
      <c r="S19" s="50">
        <v>5</v>
      </c>
      <c r="T19" s="50">
        <v>9</v>
      </c>
    </row>
    <row r="20" spans="1:20" x14ac:dyDescent="0.25">
      <c r="A20" s="45" t="s">
        <v>44</v>
      </c>
      <c r="B20" s="50">
        <v>337</v>
      </c>
      <c r="C20" s="51">
        <v>7.5</v>
      </c>
      <c r="D20" s="51">
        <v>-6</v>
      </c>
      <c r="E20" s="51">
        <v>4.5</v>
      </c>
      <c r="F20" s="51">
        <v>1.5</v>
      </c>
      <c r="G20" s="51">
        <v>12</v>
      </c>
      <c r="H20" s="51">
        <v>0</v>
      </c>
      <c r="I20" s="51">
        <v>4</v>
      </c>
      <c r="J20" s="51">
        <v>41</v>
      </c>
      <c r="K20" s="52">
        <f>E20-D20</f>
        <v>10.5</v>
      </c>
      <c r="L20" s="52">
        <f>F20-D20</f>
        <v>7.5</v>
      </c>
      <c r="M20" s="52">
        <f>J20-C20</f>
        <v>33.5</v>
      </c>
      <c r="N20" s="51">
        <f>(G20+H20-I20+D20)*-1</f>
        <v>-2</v>
      </c>
      <c r="O20" s="53">
        <f>100*N20/M20</f>
        <v>-5.9701492537313436</v>
      </c>
      <c r="P20" s="51">
        <f>-N20+L20</f>
        <v>9.5</v>
      </c>
      <c r="Q20" s="50" t="s">
        <v>43</v>
      </c>
      <c r="R20" s="50">
        <v>2019</v>
      </c>
      <c r="S20" s="50">
        <v>6</v>
      </c>
      <c r="T20" s="50">
        <v>22</v>
      </c>
    </row>
    <row r="21" spans="1:20" x14ac:dyDescent="0.25">
      <c r="A21" s="45" t="s">
        <v>44</v>
      </c>
      <c r="B21" s="50">
        <v>337</v>
      </c>
      <c r="C21" s="51">
        <v>5</v>
      </c>
      <c r="D21" s="51">
        <v>-4.5</v>
      </c>
      <c r="E21" s="51">
        <v>2</v>
      </c>
      <c r="F21" s="51">
        <v>0.5</v>
      </c>
      <c r="G21" s="51">
        <v>12</v>
      </c>
      <c r="H21" s="51">
        <v>0</v>
      </c>
      <c r="I21" s="51">
        <v>4.5</v>
      </c>
      <c r="J21" s="51">
        <v>32.5</v>
      </c>
      <c r="K21" s="52">
        <f>E21-D21</f>
        <v>6.5</v>
      </c>
      <c r="L21" s="52">
        <f>F21-D21</f>
        <v>5</v>
      </c>
      <c r="M21" s="52">
        <f>J21-C21</f>
        <v>27.5</v>
      </c>
      <c r="N21" s="51">
        <f>(G21+H21-I21+D21)*-1</f>
        <v>-3</v>
      </c>
      <c r="O21" s="53">
        <f>100*N21/M21</f>
        <v>-10.909090909090908</v>
      </c>
      <c r="P21" s="51">
        <f>-N21+L21</f>
        <v>8</v>
      </c>
      <c r="Q21" s="50" t="s">
        <v>43</v>
      </c>
      <c r="R21" s="50">
        <v>2020</v>
      </c>
      <c r="S21" s="50">
        <v>5</v>
      </c>
      <c r="T21" s="50">
        <v>33</v>
      </c>
    </row>
    <row r="22" spans="1:20" x14ac:dyDescent="0.25">
      <c r="A22" s="45" t="s">
        <v>44</v>
      </c>
      <c r="B22" s="50">
        <v>338</v>
      </c>
      <c r="C22" s="51">
        <v>15.5</v>
      </c>
      <c r="D22" s="51">
        <v>-5</v>
      </c>
      <c r="E22" s="51">
        <v>4</v>
      </c>
      <c r="F22" s="51">
        <v>0.5</v>
      </c>
      <c r="G22" s="51">
        <v>9</v>
      </c>
      <c r="H22" s="51">
        <v>0</v>
      </c>
      <c r="I22" s="51">
        <v>3</v>
      </c>
      <c r="J22" s="51">
        <v>31</v>
      </c>
      <c r="K22" s="52">
        <f>E22-D22</f>
        <v>9</v>
      </c>
      <c r="L22" s="52">
        <f>F22-D22</f>
        <v>5.5</v>
      </c>
      <c r="M22" s="52">
        <f>J22-C22</f>
        <v>15.5</v>
      </c>
      <c r="N22" s="51">
        <f>(G22+H22-I22+D22)*-1</f>
        <v>-1</v>
      </c>
      <c r="O22" s="53">
        <f>100*N22/M22</f>
        <v>-6.4516129032258061</v>
      </c>
      <c r="P22" s="51">
        <f>-N22+L22</f>
        <v>6.5</v>
      </c>
      <c r="Q22" s="50" t="s">
        <v>43</v>
      </c>
      <c r="R22" s="50">
        <v>2018</v>
      </c>
      <c r="S22" s="50">
        <v>5</v>
      </c>
      <c r="T22" s="50">
        <v>9</v>
      </c>
    </row>
    <row r="23" spans="1:20" x14ac:dyDescent="0.25">
      <c r="A23" s="45" t="s">
        <v>44</v>
      </c>
      <c r="B23" s="50">
        <v>338</v>
      </c>
      <c r="C23" s="51">
        <v>5.5</v>
      </c>
      <c r="D23" s="51">
        <v>-3.5</v>
      </c>
      <c r="E23" s="51">
        <v>4</v>
      </c>
      <c r="F23" s="51">
        <v>1</v>
      </c>
      <c r="G23" s="51">
        <v>10</v>
      </c>
      <c r="H23" s="51">
        <v>0</v>
      </c>
      <c r="I23" s="51">
        <v>5</v>
      </c>
      <c r="J23" s="51">
        <v>22.5</v>
      </c>
      <c r="K23" s="52">
        <f>E23-D23</f>
        <v>7.5</v>
      </c>
      <c r="L23" s="52">
        <f>F23-D23</f>
        <v>4.5</v>
      </c>
      <c r="M23" s="52">
        <f>J23-C23</f>
        <v>17</v>
      </c>
      <c r="N23" s="51">
        <f>(G23+H23-I23+D23)*-1</f>
        <v>-1.5</v>
      </c>
      <c r="O23" s="53">
        <f>100*N23/M23</f>
        <v>-8.8235294117647065</v>
      </c>
      <c r="P23" s="51">
        <f>-N23+L23</f>
        <v>6</v>
      </c>
      <c r="Q23" s="50" t="s">
        <v>43</v>
      </c>
      <c r="R23" s="50">
        <v>2019</v>
      </c>
      <c r="S23" s="50">
        <v>6</v>
      </c>
      <c r="T23" s="50">
        <v>22</v>
      </c>
    </row>
    <row r="24" spans="1:20" x14ac:dyDescent="0.25">
      <c r="A24" s="45" t="s">
        <v>44</v>
      </c>
      <c r="B24" s="50">
        <v>338</v>
      </c>
      <c r="C24" s="51">
        <v>6</v>
      </c>
      <c r="D24" s="51">
        <v>-3.5</v>
      </c>
      <c r="E24" s="51">
        <v>2.5</v>
      </c>
      <c r="F24" s="51">
        <v>0</v>
      </c>
      <c r="G24" s="51">
        <v>7</v>
      </c>
      <c r="H24" s="51">
        <v>0</v>
      </c>
      <c r="I24" s="51">
        <v>1.5</v>
      </c>
      <c r="J24" s="51">
        <v>22</v>
      </c>
      <c r="K24" s="52">
        <f>E24-D24</f>
        <v>6</v>
      </c>
      <c r="L24" s="52">
        <f>F24-D24</f>
        <v>3.5</v>
      </c>
      <c r="M24" s="52">
        <f>J24-C24</f>
        <v>16</v>
      </c>
      <c r="N24" s="51">
        <f>(G24+H24-I24+D24)*-1</f>
        <v>-2</v>
      </c>
      <c r="O24" s="53">
        <f>100*N24/M24</f>
        <v>-12.5</v>
      </c>
      <c r="P24" s="51">
        <f>-N24+L24</f>
        <v>5.5</v>
      </c>
      <c r="Q24" s="50" t="s">
        <v>43</v>
      </c>
      <c r="R24" s="50">
        <v>2020</v>
      </c>
      <c r="S24" s="50">
        <v>5</v>
      </c>
      <c r="T24" s="50">
        <v>33</v>
      </c>
    </row>
    <row r="25" spans="1:20" x14ac:dyDescent="0.25">
      <c r="A25" s="45" t="s">
        <v>44</v>
      </c>
      <c r="B25" s="50">
        <v>339</v>
      </c>
      <c r="C25" s="51">
        <v>14</v>
      </c>
      <c r="D25" s="51">
        <v>-4</v>
      </c>
      <c r="E25" s="51">
        <v>7.5</v>
      </c>
      <c r="F25" s="51">
        <v>5</v>
      </c>
      <c r="G25" s="51">
        <v>11</v>
      </c>
      <c r="H25" s="51">
        <v>0</v>
      </c>
      <c r="I25" s="51">
        <v>5</v>
      </c>
      <c r="J25" s="51">
        <v>54</v>
      </c>
      <c r="K25" s="52">
        <f>E25-D25</f>
        <v>11.5</v>
      </c>
      <c r="L25" s="52">
        <f>F25-D25</f>
        <v>9</v>
      </c>
      <c r="M25" s="52">
        <f>J25-C25</f>
        <v>40</v>
      </c>
      <c r="N25" s="51">
        <f>(G25+H25-I25+D25)*-1</f>
        <v>-2</v>
      </c>
      <c r="O25" s="53">
        <f>100*N25/M25</f>
        <v>-5</v>
      </c>
      <c r="P25" s="51">
        <f>-N25+L25</f>
        <v>11</v>
      </c>
      <c r="Q25" s="50" t="s">
        <v>43</v>
      </c>
      <c r="R25" s="50">
        <v>2018</v>
      </c>
      <c r="S25" s="50">
        <v>5</v>
      </c>
      <c r="T25" s="50">
        <v>9</v>
      </c>
    </row>
    <row r="26" spans="1:20" x14ac:dyDescent="0.25">
      <c r="A26" s="45" t="s">
        <v>44</v>
      </c>
      <c r="B26" s="50">
        <v>339</v>
      </c>
      <c r="C26" s="51">
        <v>3.5</v>
      </c>
      <c r="D26" s="51">
        <v>-3.5</v>
      </c>
      <c r="E26" s="51">
        <v>6.5</v>
      </c>
      <c r="F26" s="51">
        <v>4</v>
      </c>
      <c r="G26" s="51">
        <v>14</v>
      </c>
      <c r="H26" s="51">
        <v>0</v>
      </c>
      <c r="I26" s="51">
        <v>7.5</v>
      </c>
      <c r="J26" s="51">
        <v>34</v>
      </c>
      <c r="K26" s="52">
        <f>E26-D26</f>
        <v>10</v>
      </c>
      <c r="L26" s="52">
        <f>F26-D26</f>
        <v>7.5</v>
      </c>
      <c r="M26" s="52">
        <f>J26-C26</f>
        <v>30.5</v>
      </c>
      <c r="N26" s="51">
        <f>(G26+H26-I26+D26)*-1</f>
        <v>-3</v>
      </c>
      <c r="O26" s="53">
        <f>100*N26/M26</f>
        <v>-9.8360655737704921</v>
      </c>
      <c r="P26" s="51">
        <f>-N26+L26</f>
        <v>10.5</v>
      </c>
      <c r="Q26" s="50" t="s">
        <v>43</v>
      </c>
      <c r="R26" s="50">
        <v>2019</v>
      </c>
      <c r="S26" s="50">
        <v>6</v>
      </c>
      <c r="T26" s="50">
        <v>22</v>
      </c>
    </row>
    <row r="27" spans="1:20" x14ac:dyDescent="0.25">
      <c r="A27" s="45" t="s">
        <v>44</v>
      </c>
      <c r="B27" s="50">
        <v>339</v>
      </c>
      <c r="C27" s="51">
        <v>5.5</v>
      </c>
      <c r="D27" s="51">
        <v>-3.5</v>
      </c>
      <c r="E27" s="51">
        <v>3</v>
      </c>
      <c r="F27" s="51">
        <v>0.5</v>
      </c>
      <c r="G27" s="51">
        <v>8</v>
      </c>
      <c r="H27" s="51">
        <v>0</v>
      </c>
      <c r="I27" s="51">
        <v>2</v>
      </c>
      <c r="J27" s="51">
        <v>38</v>
      </c>
      <c r="K27" s="52">
        <f>E27-D27</f>
        <v>6.5</v>
      </c>
      <c r="L27" s="52">
        <f>F27-D27</f>
        <v>4</v>
      </c>
      <c r="M27" s="52">
        <f>J27-C27</f>
        <v>32.5</v>
      </c>
      <c r="N27" s="51">
        <f>(G27+H27-I27+D27)*-1</f>
        <v>-2.5</v>
      </c>
      <c r="O27" s="53">
        <f>100*N27/M27</f>
        <v>-7.6923076923076925</v>
      </c>
      <c r="P27" s="51">
        <f>-N27+L27</f>
        <v>6.5</v>
      </c>
      <c r="Q27" s="50" t="s">
        <v>43</v>
      </c>
      <c r="R27" s="50">
        <v>2020</v>
      </c>
      <c r="S27" s="50">
        <v>5</v>
      </c>
      <c r="T27" s="50">
        <v>33</v>
      </c>
    </row>
    <row r="28" spans="1:20" x14ac:dyDescent="0.25">
      <c r="A28" s="45" t="s">
        <v>44</v>
      </c>
      <c r="B28" s="50">
        <v>340</v>
      </c>
      <c r="C28" s="51">
        <v>16.5</v>
      </c>
      <c r="D28" s="51">
        <v>-6</v>
      </c>
      <c r="E28" s="51">
        <v>7</v>
      </c>
      <c r="F28" s="51">
        <v>3.5</v>
      </c>
      <c r="G28" s="51">
        <v>13</v>
      </c>
      <c r="H28" s="51">
        <v>0</v>
      </c>
      <c r="I28" s="51">
        <v>5</v>
      </c>
      <c r="J28" s="51">
        <v>41.5</v>
      </c>
      <c r="K28" s="52">
        <f>E28-D28</f>
        <v>13</v>
      </c>
      <c r="L28" s="52">
        <f>F28-D28</f>
        <v>9.5</v>
      </c>
      <c r="M28" s="52">
        <f>J28-C28</f>
        <v>25</v>
      </c>
      <c r="N28" s="51">
        <f>(G28+H28-I28+D28)*-1</f>
        <v>-2</v>
      </c>
      <c r="O28" s="53">
        <f>100*N28/M28</f>
        <v>-8</v>
      </c>
      <c r="P28" s="51">
        <f>-N28+L28</f>
        <v>11.5</v>
      </c>
      <c r="Q28" s="50" t="s">
        <v>43</v>
      </c>
      <c r="R28" s="50">
        <v>2018</v>
      </c>
      <c r="S28" s="50">
        <v>5</v>
      </c>
      <c r="T28" s="50">
        <v>9</v>
      </c>
    </row>
    <row r="29" spans="1:20" x14ac:dyDescent="0.25">
      <c r="A29" s="45" t="s">
        <v>44</v>
      </c>
      <c r="B29" s="50">
        <v>340</v>
      </c>
      <c r="C29" s="51">
        <v>6</v>
      </c>
      <c r="D29" s="51">
        <v>-4</v>
      </c>
      <c r="E29" s="51">
        <v>5.5</v>
      </c>
      <c r="F29" s="51">
        <v>4</v>
      </c>
      <c r="G29" s="51">
        <v>13</v>
      </c>
      <c r="H29" s="51">
        <v>0</v>
      </c>
      <c r="I29" s="51">
        <v>6.5</v>
      </c>
      <c r="J29" s="51">
        <v>32.5</v>
      </c>
      <c r="K29" s="52">
        <f>E29-D29</f>
        <v>9.5</v>
      </c>
      <c r="L29" s="52">
        <f>F29-D29</f>
        <v>8</v>
      </c>
      <c r="M29" s="52">
        <f>J29-C29</f>
        <v>26.5</v>
      </c>
      <c r="N29" s="51">
        <f>(G29+H29-I29+D29)*-1</f>
        <v>-2.5</v>
      </c>
      <c r="O29" s="53">
        <f>100*N29/M29</f>
        <v>-9.433962264150944</v>
      </c>
      <c r="P29" s="51">
        <f>-N29+L29</f>
        <v>10.5</v>
      </c>
      <c r="Q29" s="50" t="s">
        <v>43</v>
      </c>
      <c r="R29" s="50">
        <v>2019</v>
      </c>
      <c r="S29" s="50">
        <v>6</v>
      </c>
      <c r="T29" s="50">
        <v>22</v>
      </c>
    </row>
    <row r="30" spans="1:20" x14ac:dyDescent="0.25">
      <c r="A30" s="45" t="s">
        <v>44</v>
      </c>
      <c r="B30" s="50">
        <v>340</v>
      </c>
      <c r="C30" s="51">
        <v>9</v>
      </c>
      <c r="D30" s="51">
        <v>-4.5</v>
      </c>
      <c r="E30" s="51">
        <v>4</v>
      </c>
      <c r="F30" s="51">
        <v>1.5</v>
      </c>
      <c r="G30" s="51">
        <v>14</v>
      </c>
      <c r="H30" s="51">
        <v>0</v>
      </c>
      <c r="I30" s="51">
        <v>8.5</v>
      </c>
      <c r="J30" s="51">
        <v>33</v>
      </c>
      <c r="K30" s="52">
        <f>E30-D30</f>
        <v>8.5</v>
      </c>
      <c r="L30" s="52">
        <f>F30-D30</f>
        <v>6</v>
      </c>
      <c r="M30" s="52">
        <f>J30-C30</f>
        <v>24</v>
      </c>
      <c r="N30" s="51">
        <f>(G30+H30-I30+D30)*-1</f>
        <v>-1</v>
      </c>
      <c r="O30" s="53">
        <f>100*N30/M30</f>
        <v>-4.166666666666667</v>
      </c>
      <c r="P30" s="51">
        <f>-N30+L30</f>
        <v>7</v>
      </c>
      <c r="Q30" s="50" t="s">
        <v>43</v>
      </c>
      <c r="R30" s="50">
        <v>2020</v>
      </c>
      <c r="S30" s="50">
        <v>5</v>
      </c>
      <c r="T30" s="50">
        <v>33</v>
      </c>
    </row>
    <row r="31" spans="1:20" s="66" customFormat="1" x14ac:dyDescent="0.25">
      <c r="A31" s="66" t="s">
        <v>44</v>
      </c>
      <c r="B31" s="56">
        <v>341</v>
      </c>
      <c r="C31" s="51">
        <v>9</v>
      </c>
      <c r="D31" s="51">
        <v>-5</v>
      </c>
      <c r="E31" s="51">
        <v>6.5</v>
      </c>
      <c r="F31" s="51">
        <v>2.5</v>
      </c>
      <c r="G31" s="51">
        <v>14</v>
      </c>
      <c r="H31" s="51">
        <v>2</v>
      </c>
      <c r="I31" s="51">
        <v>6</v>
      </c>
      <c r="J31" s="51">
        <v>41</v>
      </c>
      <c r="K31" s="51">
        <f>E31-D31</f>
        <v>11.5</v>
      </c>
      <c r="L31" s="51">
        <f>F31-D31</f>
        <v>7.5</v>
      </c>
      <c r="M31" s="51">
        <f>J31-C31</f>
        <v>32</v>
      </c>
      <c r="N31" s="51">
        <f>(G31+H31-I31+D31)*-1</f>
        <v>-5</v>
      </c>
      <c r="O31" s="53">
        <f>100*N31/M31</f>
        <v>-15.625</v>
      </c>
      <c r="P31" s="51">
        <f>-N31+L31</f>
        <v>12.5</v>
      </c>
      <c r="Q31" s="56" t="s">
        <v>43</v>
      </c>
      <c r="R31" s="56">
        <v>2018</v>
      </c>
      <c r="S31" s="56">
        <v>5</v>
      </c>
      <c r="T31" s="56">
        <v>9</v>
      </c>
    </row>
    <row r="32" spans="1:20" s="66" customFormat="1" x14ac:dyDescent="0.25">
      <c r="A32" s="66" t="s">
        <v>44</v>
      </c>
      <c r="B32" s="56">
        <v>341</v>
      </c>
      <c r="C32" s="51">
        <v>4.5</v>
      </c>
      <c r="D32" s="51">
        <v>-4</v>
      </c>
      <c r="E32" s="51">
        <v>5.5</v>
      </c>
      <c r="F32" s="51">
        <v>2.5</v>
      </c>
      <c r="G32" s="51">
        <v>13</v>
      </c>
      <c r="H32" s="51">
        <v>0</v>
      </c>
      <c r="I32" s="51">
        <v>5</v>
      </c>
      <c r="J32" s="51">
        <v>29.5</v>
      </c>
      <c r="K32" s="51">
        <f>E32-D32</f>
        <v>9.5</v>
      </c>
      <c r="L32" s="51">
        <f>F32-D32</f>
        <v>6.5</v>
      </c>
      <c r="M32" s="51">
        <f>J32-C32</f>
        <v>25</v>
      </c>
      <c r="N32" s="51">
        <f>(G32+H32-I32+D32)*-1</f>
        <v>-4</v>
      </c>
      <c r="O32" s="53">
        <f>100*N32/M32</f>
        <v>-16</v>
      </c>
      <c r="P32" s="51">
        <f>-N32+L32</f>
        <v>10.5</v>
      </c>
      <c r="Q32" s="56" t="s">
        <v>43</v>
      </c>
      <c r="R32" s="56">
        <v>2019</v>
      </c>
      <c r="S32" s="56">
        <v>6</v>
      </c>
      <c r="T32" s="56">
        <v>22</v>
      </c>
    </row>
    <row r="33" spans="1:20" s="66" customFormat="1" x14ac:dyDescent="0.25">
      <c r="A33" s="66" t="s">
        <v>44</v>
      </c>
      <c r="B33" s="56">
        <v>341</v>
      </c>
      <c r="C33" s="51">
        <v>4.5</v>
      </c>
      <c r="D33" s="51">
        <v>-3.5</v>
      </c>
      <c r="E33" s="51">
        <v>4</v>
      </c>
      <c r="F33" s="51">
        <v>2</v>
      </c>
      <c r="G33" s="51">
        <v>14.5</v>
      </c>
      <c r="H33" s="51">
        <v>0</v>
      </c>
      <c r="I33" s="51">
        <v>6.5</v>
      </c>
      <c r="J33" s="51">
        <v>28.5</v>
      </c>
      <c r="K33" s="51">
        <f>E33-D33</f>
        <v>7.5</v>
      </c>
      <c r="L33" s="51">
        <f>F33-D33</f>
        <v>5.5</v>
      </c>
      <c r="M33" s="51">
        <f>J33-C33</f>
        <v>24</v>
      </c>
      <c r="N33" s="51">
        <f>(G33+H33-I33+D33)*-1</f>
        <v>-4.5</v>
      </c>
      <c r="O33" s="53">
        <f>100*N33/M33</f>
        <v>-18.75</v>
      </c>
      <c r="P33" s="51">
        <f>-N33+L33</f>
        <v>10</v>
      </c>
      <c r="Q33" s="56" t="s">
        <v>43</v>
      </c>
      <c r="R33" s="56">
        <v>2020</v>
      </c>
      <c r="S33" s="56">
        <v>5</v>
      </c>
      <c r="T33" s="56">
        <v>33</v>
      </c>
    </row>
    <row r="34" spans="1:20" x14ac:dyDescent="0.25">
      <c r="A34" s="45" t="s">
        <v>44</v>
      </c>
      <c r="B34" s="64">
        <v>342</v>
      </c>
      <c r="C34" s="51">
        <v>14.5</v>
      </c>
      <c r="D34" s="65">
        <v>-7</v>
      </c>
      <c r="E34" s="51">
        <v>4</v>
      </c>
      <c r="F34" s="65">
        <v>4.5</v>
      </c>
      <c r="G34" s="51">
        <v>11</v>
      </c>
      <c r="H34" s="51">
        <v>0</v>
      </c>
      <c r="I34" s="51">
        <v>-1</v>
      </c>
      <c r="J34" s="51">
        <v>52.2</v>
      </c>
      <c r="K34" s="52">
        <f>E34-D34</f>
        <v>11</v>
      </c>
      <c r="L34" s="51">
        <f>F34-D34</f>
        <v>11.5</v>
      </c>
      <c r="M34" s="52">
        <f>J34-C34</f>
        <v>37.700000000000003</v>
      </c>
      <c r="N34" s="51">
        <f>(G34+H34-I34+D34)*-1</f>
        <v>-5</v>
      </c>
      <c r="O34" s="53">
        <f>100*N34/M34</f>
        <v>-13.262599469496021</v>
      </c>
      <c r="P34" s="54">
        <f>-N34+L34</f>
        <v>16.5</v>
      </c>
      <c r="Q34" s="50" t="s">
        <v>43</v>
      </c>
      <c r="R34" s="50">
        <v>2018</v>
      </c>
      <c r="S34" s="50">
        <v>5</v>
      </c>
      <c r="T34" s="50">
        <v>9</v>
      </c>
    </row>
    <row r="35" spans="1:20" x14ac:dyDescent="0.25">
      <c r="A35" s="45" t="s">
        <v>44</v>
      </c>
      <c r="B35" s="64">
        <v>342</v>
      </c>
      <c r="C35" s="51">
        <v>4</v>
      </c>
      <c r="D35" s="51">
        <v>-4.5</v>
      </c>
      <c r="E35" s="51">
        <v>5.5</v>
      </c>
      <c r="F35" s="51">
        <v>0.5</v>
      </c>
      <c r="G35" s="51">
        <v>10</v>
      </c>
      <c r="H35" s="51">
        <v>0</v>
      </c>
      <c r="I35" s="51">
        <v>0.5</v>
      </c>
      <c r="J35" s="51">
        <v>35</v>
      </c>
      <c r="K35" s="52">
        <f>E35-D35</f>
        <v>10</v>
      </c>
      <c r="L35" s="52">
        <f>F35-D35</f>
        <v>5</v>
      </c>
      <c r="M35" s="52">
        <f>J35-C35</f>
        <v>31</v>
      </c>
      <c r="N35" s="51">
        <f>(G35+H35-I35+D35)*-1</f>
        <v>-5</v>
      </c>
      <c r="O35" s="53">
        <f>100*N35/M35</f>
        <v>-16.129032258064516</v>
      </c>
      <c r="P35" s="51">
        <f>-N35+L35</f>
        <v>10</v>
      </c>
      <c r="Q35" s="50" t="s">
        <v>43</v>
      </c>
      <c r="R35" s="50">
        <v>2019</v>
      </c>
      <c r="S35" s="50">
        <v>6</v>
      </c>
      <c r="T35" s="50">
        <v>22</v>
      </c>
    </row>
    <row r="36" spans="1:20" x14ac:dyDescent="0.25">
      <c r="A36" s="45" t="s">
        <v>44</v>
      </c>
      <c r="B36" s="64">
        <v>342</v>
      </c>
      <c r="C36" s="51">
        <v>4</v>
      </c>
      <c r="D36" s="51">
        <v>-4.5</v>
      </c>
      <c r="E36" s="51">
        <v>2</v>
      </c>
      <c r="F36" s="51">
        <v>-0.5</v>
      </c>
      <c r="G36" s="51">
        <v>12</v>
      </c>
      <c r="H36" s="51">
        <v>0</v>
      </c>
      <c r="I36" s="51">
        <v>0.5</v>
      </c>
      <c r="J36" s="51">
        <v>40</v>
      </c>
      <c r="K36" s="52">
        <f>E36-D36</f>
        <v>6.5</v>
      </c>
      <c r="L36" s="52">
        <f>F36-D36</f>
        <v>4</v>
      </c>
      <c r="M36" s="52">
        <f>J36-C36</f>
        <v>36</v>
      </c>
      <c r="N36" s="51">
        <f>(G36+H36-I36+D36)*-1</f>
        <v>-7</v>
      </c>
      <c r="O36" s="53">
        <f>100*N36/M36</f>
        <v>-19.444444444444443</v>
      </c>
      <c r="P36" s="51">
        <f>-N36+L36</f>
        <v>11</v>
      </c>
      <c r="Q36" s="50" t="s">
        <v>43</v>
      </c>
      <c r="R36" s="50">
        <v>2020</v>
      </c>
      <c r="S36" s="50">
        <v>5</v>
      </c>
      <c r="T36" s="50">
        <v>33</v>
      </c>
    </row>
    <row r="37" spans="1:20" x14ac:dyDescent="0.25">
      <c r="A37" s="45" t="s">
        <v>44</v>
      </c>
      <c r="B37" s="50">
        <v>343</v>
      </c>
      <c r="C37" s="51">
        <v>7.5</v>
      </c>
      <c r="D37" s="51">
        <v>-4</v>
      </c>
      <c r="E37" s="51">
        <v>7.5</v>
      </c>
      <c r="F37" s="51">
        <v>4</v>
      </c>
      <c r="G37" s="51">
        <v>14</v>
      </c>
      <c r="H37" s="51">
        <v>0</v>
      </c>
      <c r="I37" s="51">
        <v>7</v>
      </c>
      <c r="J37" s="51">
        <v>30</v>
      </c>
      <c r="K37" s="52">
        <f>E37-D37</f>
        <v>11.5</v>
      </c>
      <c r="L37" s="52">
        <f>F37-D37</f>
        <v>8</v>
      </c>
      <c r="M37" s="52">
        <f>J37-C37</f>
        <v>22.5</v>
      </c>
      <c r="N37" s="51">
        <f>(G37+H37-I37+D37)*-1</f>
        <v>-3</v>
      </c>
      <c r="O37" s="53">
        <f>100*N37/M37</f>
        <v>-13.333333333333334</v>
      </c>
      <c r="P37" s="51">
        <f>-N37+L37</f>
        <v>11</v>
      </c>
      <c r="Q37" s="50" t="s">
        <v>43</v>
      </c>
      <c r="R37" s="50">
        <v>2018</v>
      </c>
      <c r="S37" s="50">
        <v>5</v>
      </c>
      <c r="T37" s="50">
        <v>9</v>
      </c>
    </row>
    <row r="38" spans="1:20" x14ac:dyDescent="0.25">
      <c r="A38" s="45" t="s">
        <v>44</v>
      </c>
      <c r="B38" s="50">
        <v>343</v>
      </c>
      <c r="C38" s="51">
        <v>7</v>
      </c>
      <c r="D38" s="51">
        <v>-4.5</v>
      </c>
      <c r="E38" s="51">
        <v>7</v>
      </c>
      <c r="F38" s="51">
        <v>3.5</v>
      </c>
      <c r="G38" s="51">
        <v>14</v>
      </c>
      <c r="H38" s="51">
        <v>0</v>
      </c>
      <c r="I38" s="51">
        <v>6.5</v>
      </c>
      <c r="J38" s="51">
        <v>28.5</v>
      </c>
      <c r="K38" s="52">
        <f>E38-D38</f>
        <v>11.5</v>
      </c>
      <c r="L38" s="52">
        <f>F38-D38</f>
        <v>8</v>
      </c>
      <c r="M38" s="52">
        <f>J38-C38</f>
        <v>21.5</v>
      </c>
      <c r="N38" s="51">
        <f>(G38+H38-I38+D38)*-1</f>
        <v>-3</v>
      </c>
      <c r="O38" s="53">
        <f>100*N38/M38</f>
        <v>-13.953488372093023</v>
      </c>
      <c r="P38" s="51">
        <f>-N38+L38</f>
        <v>11</v>
      </c>
      <c r="Q38" s="50" t="s">
        <v>43</v>
      </c>
      <c r="R38" s="50">
        <v>2019</v>
      </c>
      <c r="S38" s="50">
        <v>6</v>
      </c>
      <c r="T38" s="50">
        <v>22</v>
      </c>
    </row>
    <row r="39" spans="1:20" x14ac:dyDescent="0.25">
      <c r="A39" s="45" t="s">
        <v>44</v>
      </c>
      <c r="B39" s="50">
        <v>343</v>
      </c>
      <c r="C39" s="51">
        <v>6</v>
      </c>
      <c r="D39" s="51">
        <v>-4</v>
      </c>
      <c r="E39" s="51">
        <v>6.5</v>
      </c>
      <c r="F39" s="51">
        <v>3</v>
      </c>
      <c r="G39" s="51">
        <v>13</v>
      </c>
      <c r="H39" s="51">
        <v>0</v>
      </c>
      <c r="I39" s="51">
        <v>5.5</v>
      </c>
      <c r="J39" s="51">
        <v>27</v>
      </c>
      <c r="K39" s="52">
        <f>E39-D39</f>
        <v>10.5</v>
      </c>
      <c r="L39" s="52">
        <f>F39-D39</f>
        <v>7</v>
      </c>
      <c r="M39" s="52">
        <f>J39-C39</f>
        <v>21</v>
      </c>
      <c r="N39" s="51">
        <f>(G39+H39-I39+D39)*-1</f>
        <v>-3.5</v>
      </c>
      <c r="O39" s="53">
        <f>100*N39/M39</f>
        <v>-16.666666666666668</v>
      </c>
      <c r="P39" s="51">
        <f>-N39+L39</f>
        <v>10.5</v>
      </c>
      <c r="Q39" s="50" t="s">
        <v>43</v>
      </c>
      <c r="R39" s="50">
        <v>2020</v>
      </c>
      <c r="S39" s="50">
        <v>5</v>
      </c>
      <c r="T39" s="50">
        <v>33</v>
      </c>
    </row>
    <row r="40" spans="1:20" x14ac:dyDescent="0.25">
      <c r="A40" s="45" t="s">
        <v>44</v>
      </c>
      <c r="B40" s="50">
        <v>344</v>
      </c>
      <c r="C40" s="51">
        <v>8.5</v>
      </c>
      <c r="D40" s="51">
        <v>-3</v>
      </c>
      <c r="E40" s="51">
        <v>10</v>
      </c>
      <c r="F40" s="51">
        <v>7</v>
      </c>
      <c r="G40" s="51">
        <v>14.9</v>
      </c>
      <c r="H40" s="51">
        <v>0</v>
      </c>
      <c r="I40" s="51">
        <v>14.5</v>
      </c>
      <c r="J40" s="51">
        <v>42.5</v>
      </c>
      <c r="K40" s="52">
        <f>E40-D40</f>
        <v>13</v>
      </c>
      <c r="L40" s="52">
        <f>F40-D40</f>
        <v>10</v>
      </c>
      <c r="M40" s="52">
        <f>J40-C40</f>
        <v>34</v>
      </c>
      <c r="N40" s="51">
        <f>(G40+H40-I40+D40)*-1</f>
        <v>2.5999999999999996</v>
      </c>
      <c r="O40" s="53">
        <f>100*N40/M40</f>
        <v>7.6470588235294104</v>
      </c>
      <c r="P40" s="51">
        <f>-N40+L40</f>
        <v>7.4</v>
      </c>
      <c r="Q40" s="50" t="s">
        <v>43</v>
      </c>
      <c r="R40" s="50">
        <v>2018</v>
      </c>
      <c r="S40" s="50">
        <v>5</v>
      </c>
      <c r="T40" s="50">
        <v>9</v>
      </c>
    </row>
    <row r="41" spans="1:20" x14ac:dyDescent="0.25">
      <c r="A41" s="45" t="s">
        <v>44</v>
      </c>
      <c r="B41" s="50">
        <v>344</v>
      </c>
      <c r="C41" s="51">
        <v>4.5</v>
      </c>
      <c r="D41" s="51">
        <v>-3.5</v>
      </c>
      <c r="E41" s="51">
        <v>8</v>
      </c>
      <c r="F41" s="51">
        <v>4.5</v>
      </c>
      <c r="G41" s="51">
        <v>13.5</v>
      </c>
      <c r="H41" s="51">
        <v>0</v>
      </c>
      <c r="I41" s="51">
        <v>10</v>
      </c>
      <c r="J41" s="51">
        <v>33</v>
      </c>
      <c r="K41" s="52">
        <f>E41-D41</f>
        <v>11.5</v>
      </c>
      <c r="L41" s="52">
        <f>F41-D41</f>
        <v>8</v>
      </c>
      <c r="M41" s="52">
        <f>J41-C41</f>
        <v>28.5</v>
      </c>
      <c r="N41" s="51">
        <f>(G41+H41-I41+D41)*-1</f>
        <v>0</v>
      </c>
      <c r="O41" s="53">
        <f>100*N41/M41</f>
        <v>0</v>
      </c>
      <c r="P41" s="51">
        <f>-N41+L41</f>
        <v>8</v>
      </c>
      <c r="Q41" s="50" t="s">
        <v>43</v>
      </c>
      <c r="R41" s="50">
        <v>2019</v>
      </c>
      <c r="S41" s="50">
        <v>6</v>
      </c>
      <c r="T41" s="50">
        <v>22</v>
      </c>
    </row>
    <row r="42" spans="1:20" x14ac:dyDescent="0.25">
      <c r="A42" s="45" t="s">
        <v>44</v>
      </c>
      <c r="B42" s="50">
        <v>344</v>
      </c>
      <c r="C42" s="51">
        <v>4.5</v>
      </c>
      <c r="D42" s="51">
        <v>-3</v>
      </c>
      <c r="E42" s="51">
        <v>8.5</v>
      </c>
      <c r="F42" s="51">
        <v>5.5</v>
      </c>
      <c r="G42" s="51">
        <v>14</v>
      </c>
      <c r="H42" s="51">
        <v>0</v>
      </c>
      <c r="I42" s="51">
        <v>12</v>
      </c>
      <c r="J42" s="51">
        <v>36.5</v>
      </c>
      <c r="K42" s="52">
        <f>E42-D42</f>
        <v>11.5</v>
      </c>
      <c r="L42" s="52">
        <f>F42-D42</f>
        <v>8.5</v>
      </c>
      <c r="M42" s="52">
        <f>J42-C42</f>
        <v>32</v>
      </c>
      <c r="N42" s="51">
        <f>(G42+H42-I42+D42)*-1</f>
        <v>1</v>
      </c>
      <c r="O42" s="53">
        <f>100*N42/M42</f>
        <v>3.125</v>
      </c>
      <c r="P42" s="51">
        <f>-N42+L42</f>
        <v>7.5</v>
      </c>
      <c r="Q42" s="50" t="s">
        <v>43</v>
      </c>
      <c r="R42" s="50">
        <v>2020</v>
      </c>
      <c r="S42" s="50">
        <v>5</v>
      </c>
      <c r="T42" s="50">
        <v>33</v>
      </c>
    </row>
    <row r="43" spans="1:20" x14ac:dyDescent="0.25">
      <c r="A43" s="45" t="s">
        <v>44</v>
      </c>
      <c r="B43" s="50">
        <v>345</v>
      </c>
      <c r="C43" s="51">
        <v>11.5</v>
      </c>
      <c r="D43" s="51">
        <v>-2.5</v>
      </c>
      <c r="E43" s="51">
        <v>14.5</v>
      </c>
      <c r="F43" s="51">
        <v>9</v>
      </c>
      <c r="G43" s="51">
        <v>14</v>
      </c>
      <c r="H43" s="51">
        <v>0</v>
      </c>
      <c r="I43" s="51">
        <v>13.5</v>
      </c>
      <c r="J43" s="51">
        <v>34</v>
      </c>
      <c r="K43" s="52">
        <f>E43-D43</f>
        <v>17</v>
      </c>
      <c r="L43" s="52">
        <f>F43-D43</f>
        <v>11.5</v>
      </c>
      <c r="M43" s="52">
        <f>J43-C43</f>
        <v>22.5</v>
      </c>
      <c r="N43" s="51">
        <f>(G43+H43-I43+D43)*-1</f>
        <v>2</v>
      </c>
      <c r="O43" s="53">
        <f>100*N43/M43</f>
        <v>8.8888888888888893</v>
      </c>
      <c r="P43" s="51">
        <f>-N43+L43</f>
        <v>9.5</v>
      </c>
      <c r="Q43" s="50" t="s">
        <v>43</v>
      </c>
      <c r="R43" s="50">
        <v>2018</v>
      </c>
      <c r="S43" s="50">
        <v>5</v>
      </c>
      <c r="T43" s="50">
        <v>9</v>
      </c>
    </row>
    <row r="44" spans="1:20" x14ac:dyDescent="0.25">
      <c r="A44" s="45" t="s">
        <v>44</v>
      </c>
      <c r="B44" s="50">
        <v>345</v>
      </c>
      <c r="C44" s="51">
        <v>6</v>
      </c>
      <c r="D44" s="51">
        <v>-3.5</v>
      </c>
      <c r="E44" s="51">
        <v>13</v>
      </c>
      <c r="F44" s="51">
        <v>7.5</v>
      </c>
      <c r="G44" s="51">
        <v>14.5</v>
      </c>
      <c r="H44" s="51">
        <v>0</v>
      </c>
      <c r="I44" s="51">
        <v>13</v>
      </c>
      <c r="J44" s="51">
        <v>28</v>
      </c>
      <c r="K44" s="52">
        <f>E44-D44</f>
        <v>16.5</v>
      </c>
      <c r="L44" s="52">
        <f>F44-D44</f>
        <v>11</v>
      </c>
      <c r="M44" s="52">
        <f>J44-C44</f>
        <v>22</v>
      </c>
      <c r="N44" s="51">
        <f>(G44+H44-I44+D44)*-1</f>
        <v>2</v>
      </c>
      <c r="O44" s="53">
        <f>100*N44/M44</f>
        <v>9.0909090909090917</v>
      </c>
      <c r="P44" s="51">
        <f>-N44+L44</f>
        <v>9</v>
      </c>
      <c r="Q44" s="50" t="s">
        <v>43</v>
      </c>
      <c r="R44" s="50">
        <v>2019</v>
      </c>
      <c r="S44" s="50">
        <v>6</v>
      </c>
      <c r="T44" s="50">
        <v>22</v>
      </c>
    </row>
    <row r="45" spans="1:20" x14ac:dyDescent="0.25">
      <c r="A45" s="45" t="s">
        <v>44</v>
      </c>
      <c r="B45" s="50">
        <v>345</v>
      </c>
      <c r="C45" s="51">
        <v>6</v>
      </c>
      <c r="D45" s="51">
        <v>-3</v>
      </c>
      <c r="E45" s="51">
        <v>7.5</v>
      </c>
      <c r="F45" s="51">
        <v>3</v>
      </c>
      <c r="G45" s="51">
        <v>13</v>
      </c>
      <c r="H45" s="51">
        <v>0</v>
      </c>
      <c r="I45" s="51">
        <v>11.5</v>
      </c>
      <c r="J45" s="51">
        <v>28</v>
      </c>
      <c r="K45" s="52">
        <f>E45-D45</f>
        <v>10.5</v>
      </c>
      <c r="L45" s="52">
        <f>F45-D45</f>
        <v>6</v>
      </c>
      <c r="M45" s="52">
        <f>J45-C45</f>
        <v>22</v>
      </c>
      <c r="N45" s="51">
        <f>(G45+H45-I45+D45)*-1</f>
        <v>1.5</v>
      </c>
      <c r="O45" s="53">
        <f>100*N45/M45</f>
        <v>6.8181818181818183</v>
      </c>
      <c r="P45" s="51">
        <f>-N45+L45</f>
        <v>4.5</v>
      </c>
      <c r="Q45" s="50" t="s">
        <v>43</v>
      </c>
      <c r="R45" s="50">
        <v>2020</v>
      </c>
      <c r="S45" s="50">
        <v>5</v>
      </c>
      <c r="T45" s="50">
        <v>33</v>
      </c>
    </row>
    <row r="46" spans="1:20" x14ac:dyDescent="0.25">
      <c r="A46" s="45" t="s">
        <v>44</v>
      </c>
      <c r="B46" s="50">
        <v>346</v>
      </c>
      <c r="C46" s="51">
        <v>14</v>
      </c>
      <c r="D46" s="51">
        <v>-2</v>
      </c>
      <c r="E46" s="51">
        <v>6</v>
      </c>
      <c r="F46" s="51">
        <v>3.5</v>
      </c>
      <c r="G46" s="51">
        <v>7</v>
      </c>
      <c r="H46" s="51">
        <v>0</v>
      </c>
      <c r="I46" s="51">
        <v>6</v>
      </c>
      <c r="J46" s="51">
        <v>34.5</v>
      </c>
      <c r="K46" s="52">
        <f>E46-D46</f>
        <v>8</v>
      </c>
      <c r="L46" s="52">
        <f>F46-D46</f>
        <v>5.5</v>
      </c>
      <c r="M46" s="52">
        <f>J46-C46</f>
        <v>20.5</v>
      </c>
      <c r="N46" s="51">
        <f>(G46+H46-I46+D46)*-1</f>
        <v>1</v>
      </c>
      <c r="O46" s="53">
        <f>100*N46/M46</f>
        <v>4.8780487804878048</v>
      </c>
      <c r="P46" s="51">
        <f>-N46+L46</f>
        <v>4.5</v>
      </c>
      <c r="Q46" s="50" t="s">
        <v>43</v>
      </c>
      <c r="R46" s="50">
        <v>2018</v>
      </c>
      <c r="S46" s="50">
        <v>5</v>
      </c>
      <c r="T46" s="50">
        <v>9</v>
      </c>
    </row>
    <row r="47" spans="1:20" x14ac:dyDescent="0.25">
      <c r="A47" s="45" t="s">
        <v>44</v>
      </c>
      <c r="B47" s="50">
        <v>346</v>
      </c>
      <c r="C47" s="51">
        <v>4.5</v>
      </c>
      <c r="D47" s="51">
        <v>-3</v>
      </c>
      <c r="E47" s="51">
        <v>5.5</v>
      </c>
      <c r="F47" s="51">
        <v>2.5</v>
      </c>
      <c r="G47" s="51">
        <v>11</v>
      </c>
      <c r="H47" s="51">
        <v>0</v>
      </c>
      <c r="I47" s="51">
        <v>8.5</v>
      </c>
      <c r="J47" s="51">
        <v>26.5</v>
      </c>
      <c r="K47" s="52">
        <f>E47-D47</f>
        <v>8.5</v>
      </c>
      <c r="L47" s="52">
        <f>F47-D47</f>
        <v>5.5</v>
      </c>
      <c r="M47" s="52">
        <f>J47-C47</f>
        <v>22</v>
      </c>
      <c r="N47" s="51">
        <f>(G47+H47-I47+D47)*-1</f>
        <v>0.5</v>
      </c>
      <c r="O47" s="53">
        <f>100*N47/M47</f>
        <v>2.2727272727272729</v>
      </c>
      <c r="P47" s="51">
        <f>-N47+L47</f>
        <v>5</v>
      </c>
      <c r="Q47" s="50" t="s">
        <v>43</v>
      </c>
      <c r="R47" s="50">
        <v>2019</v>
      </c>
      <c r="S47" s="50">
        <v>6</v>
      </c>
      <c r="T47" s="50">
        <v>22</v>
      </c>
    </row>
    <row r="48" spans="1:20" x14ac:dyDescent="0.25">
      <c r="A48" s="45" t="s">
        <v>44</v>
      </c>
      <c r="B48" s="50">
        <v>346</v>
      </c>
      <c r="C48" s="51">
        <v>6.5</v>
      </c>
      <c r="D48" s="51">
        <v>-3</v>
      </c>
      <c r="E48" s="51">
        <v>4</v>
      </c>
      <c r="F48" s="51">
        <v>2.5</v>
      </c>
      <c r="G48" s="51">
        <v>7</v>
      </c>
      <c r="H48" s="51">
        <v>0</v>
      </c>
      <c r="I48" s="51">
        <v>5</v>
      </c>
      <c r="J48" s="51">
        <v>28</v>
      </c>
      <c r="K48" s="52">
        <f>E48-D48</f>
        <v>7</v>
      </c>
      <c r="L48" s="52">
        <f>F48-D48</f>
        <v>5.5</v>
      </c>
      <c r="M48" s="52">
        <f>J48-C48</f>
        <v>21.5</v>
      </c>
      <c r="N48" s="51">
        <f>(G48+H48-I48+D48)*-1</f>
        <v>1</v>
      </c>
      <c r="O48" s="53">
        <f>100*N48/M48</f>
        <v>4.6511627906976747</v>
      </c>
      <c r="P48" s="51">
        <f>-N48+L48</f>
        <v>4.5</v>
      </c>
      <c r="Q48" s="50" t="s">
        <v>43</v>
      </c>
      <c r="R48" s="50">
        <v>2020</v>
      </c>
      <c r="S48" s="50">
        <v>5</v>
      </c>
      <c r="T48" s="50">
        <v>33</v>
      </c>
    </row>
    <row r="49" spans="1:20" x14ac:dyDescent="0.25">
      <c r="A49" s="45" t="s">
        <v>44</v>
      </c>
      <c r="B49" s="64">
        <v>347</v>
      </c>
      <c r="C49" s="51">
        <v>11</v>
      </c>
      <c r="D49" s="51">
        <v>-3.5</v>
      </c>
      <c r="E49" s="51">
        <v>7</v>
      </c>
      <c r="F49" s="51">
        <v>5.4</v>
      </c>
      <c r="G49" s="51">
        <v>13.2</v>
      </c>
      <c r="H49" s="51">
        <v>0</v>
      </c>
      <c r="I49" s="51">
        <v>4.5</v>
      </c>
      <c r="J49" s="51">
        <v>35.5</v>
      </c>
      <c r="K49" s="52">
        <f>E49-D49</f>
        <v>10.5</v>
      </c>
      <c r="L49" s="52">
        <f>F49-D49</f>
        <v>8.9</v>
      </c>
      <c r="M49" s="52">
        <f>J49-C49</f>
        <v>24.5</v>
      </c>
      <c r="N49" s="51">
        <f>(G49+H49-I49+D49)*-1</f>
        <v>-5.1999999999999993</v>
      </c>
      <c r="O49" s="53">
        <f>100*N49/M49</f>
        <v>-21.224489795918362</v>
      </c>
      <c r="P49" s="54">
        <f>-N49+L49</f>
        <v>14.1</v>
      </c>
      <c r="Q49" s="50" t="s">
        <v>43</v>
      </c>
      <c r="R49" s="50">
        <v>2018</v>
      </c>
      <c r="S49" s="50">
        <v>5</v>
      </c>
      <c r="T49" s="50">
        <v>9</v>
      </c>
    </row>
    <row r="50" spans="1:20" x14ac:dyDescent="0.25">
      <c r="A50" s="45" t="s">
        <v>44</v>
      </c>
      <c r="B50" s="64">
        <v>347</v>
      </c>
      <c r="C50" s="51">
        <v>7</v>
      </c>
      <c r="D50" s="51">
        <v>-3.5</v>
      </c>
      <c r="E50" s="51">
        <v>7</v>
      </c>
      <c r="F50" s="51">
        <v>4</v>
      </c>
      <c r="G50" s="51">
        <v>14</v>
      </c>
      <c r="H50" s="51">
        <v>0</v>
      </c>
      <c r="I50" s="51">
        <v>4</v>
      </c>
      <c r="J50" s="51">
        <v>33</v>
      </c>
      <c r="K50" s="52">
        <f>E50-D50</f>
        <v>10.5</v>
      </c>
      <c r="L50" s="52">
        <f>F50-D50</f>
        <v>7.5</v>
      </c>
      <c r="M50" s="52">
        <f>J50-C50</f>
        <v>26</v>
      </c>
      <c r="N50" s="51">
        <f>(G50+H50-I50+D50)*-1</f>
        <v>-6.5</v>
      </c>
      <c r="O50" s="53">
        <f>100*N50/M50</f>
        <v>-25</v>
      </c>
      <c r="P50" s="54">
        <f>-N50+L50</f>
        <v>14</v>
      </c>
      <c r="Q50" s="50" t="s">
        <v>43</v>
      </c>
      <c r="R50" s="50">
        <v>2019</v>
      </c>
      <c r="S50" s="50">
        <v>6</v>
      </c>
      <c r="T50" s="50">
        <v>22</v>
      </c>
    </row>
    <row r="51" spans="1:20" x14ac:dyDescent="0.25">
      <c r="A51" s="45" t="s">
        <v>44</v>
      </c>
      <c r="B51" s="64">
        <v>347</v>
      </c>
      <c r="C51" s="51">
        <v>7</v>
      </c>
      <c r="D51" s="51">
        <v>-3.5</v>
      </c>
      <c r="E51" s="51">
        <v>7</v>
      </c>
      <c r="F51" s="54">
        <v>1.5</v>
      </c>
      <c r="G51" s="54">
        <v>9</v>
      </c>
      <c r="H51" s="51">
        <v>0</v>
      </c>
      <c r="I51" s="51">
        <v>4</v>
      </c>
      <c r="J51" s="51">
        <v>25</v>
      </c>
      <c r="K51" s="52">
        <f>E51-D51</f>
        <v>10.5</v>
      </c>
      <c r="L51" s="52">
        <f>F51-D51</f>
        <v>5</v>
      </c>
      <c r="M51" s="52">
        <f>J51-C51</f>
        <v>18</v>
      </c>
      <c r="N51" s="51">
        <f>(G51+H51-I51+D51)*-1</f>
        <v>-1.5</v>
      </c>
      <c r="O51" s="53">
        <f>100*N51/M51</f>
        <v>-8.3333333333333339</v>
      </c>
      <c r="P51" s="51">
        <f>-N51+L51</f>
        <v>6.5</v>
      </c>
      <c r="Q51" s="50" t="s">
        <v>43</v>
      </c>
      <c r="R51" s="50">
        <v>2020</v>
      </c>
      <c r="S51" s="50">
        <v>5</v>
      </c>
      <c r="T51" s="50">
        <v>33</v>
      </c>
    </row>
    <row r="52" spans="1:20" x14ac:dyDescent="0.25">
      <c r="A52" s="45" t="s">
        <v>44</v>
      </c>
      <c r="B52" s="57">
        <v>348</v>
      </c>
      <c r="C52" s="51">
        <v>13</v>
      </c>
      <c r="D52" s="51">
        <v>-5</v>
      </c>
      <c r="E52" s="51">
        <v>3</v>
      </c>
      <c r="F52" s="51">
        <v>2</v>
      </c>
      <c r="G52" s="51">
        <v>14.2</v>
      </c>
      <c r="H52" s="51">
        <v>0</v>
      </c>
      <c r="I52" s="51">
        <v>3</v>
      </c>
      <c r="J52" s="51">
        <v>46</v>
      </c>
      <c r="K52" s="51">
        <f>E52-D52</f>
        <v>8</v>
      </c>
      <c r="L52" s="52">
        <f>F52-D52</f>
        <v>7</v>
      </c>
      <c r="M52" s="52">
        <f>J52-C52</f>
        <v>33</v>
      </c>
      <c r="N52" s="51">
        <f>(G52+H52-I52+D52)*-1</f>
        <v>-6.1999999999999993</v>
      </c>
      <c r="O52" s="53">
        <f>100*N52/M52</f>
        <v>-18.787878787878785</v>
      </c>
      <c r="P52" s="54">
        <f>-N52+L52</f>
        <v>13.2</v>
      </c>
      <c r="Q52" s="50" t="s">
        <v>43</v>
      </c>
      <c r="R52" s="50">
        <v>2018</v>
      </c>
      <c r="S52" s="50">
        <v>5</v>
      </c>
      <c r="T52" s="50">
        <v>9</v>
      </c>
    </row>
    <row r="53" spans="1:20" x14ac:dyDescent="0.25">
      <c r="A53" s="45" t="s">
        <v>44</v>
      </c>
      <c r="B53" s="57">
        <v>348</v>
      </c>
      <c r="C53" s="51">
        <v>4.5</v>
      </c>
      <c r="D53" s="51">
        <v>-4</v>
      </c>
      <c r="E53" s="51">
        <v>2</v>
      </c>
      <c r="F53" s="51">
        <v>2</v>
      </c>
      <c r="G53" s="51">
        <v>13.6</v>
      </c>
      <c r="H53" s="51">
        <v>0</v>
      </c>
      <c r="I53" s="51">
        <v>3</v>
      </c>
      <c r="J53" s="51">
        <v>37</v>
      </c>
      <c r="K53" s="51">
        <f>E53-D53</f>
        <v>6</v>
      </c>
      <c r="L53" s="52">
        <f>F53-D53</f>
        <v>6</v>
      </c>
      <c r="M53" s="52">
        <f>J53-C53</f>
        <v>32.5</v>
      </c>
      <c r="N53" s="51">
        <f>(G53+H53-I53+D53)*-1</f>
        <v>-6.6</v>
      </c>
      <c r="O53" s="53">
        <f>100*N53/M53</f>
        <v>-20.307692307692307</v>
      </c>
      <c r="P53" s="54">
        <f>-N53+L53</f>
        <v>12.6</v>
      </c>
      <c r="Q53" s="50" t="s">
        <v>43</v>
      </c>
      <c r="R53" s="50">
        <v>2019</v>
      </c>
      <c r="S53" s="50">
        <v>6</v>
      </c>
      <c r="T53" s="50">
        <v>22</v>
      </c>
    </row>
    <row r="54" spans="1:20" x14ac:dyDescent="0.25">
      <c r="A54" s="45" t="s">
        <v>44</v>
      </c>
      <c r="B54" s="57">
        <v>348</v>
      </c>
      <c r="C54" s="51">
        <v>3.5</v>
      </c>
      <c r="D54" s="51">
        <v>-4</v>
      </c>
      <c r="E54" s="54">
        <v>0</v>
      </c>
      <c r="F54" s="54">
        <v>-0.5</v>
      </c>
      <c r="G54" s="51">
        <v>14</v>
      </c>
      <c r="H54" s="51">
        <v>0</v>
      </c>
      <c r="I54" s="51">
        <v>4</v>
      </c>
      <c r="J54" s="51">
        <v>34</v>
      </c>
      <c r="K54" s="51">
        <f>E54-D54</f>
        <v>4</v>
      </c>
      <c r="L54" s="52">
        <f>F54-D54</f>
        <v>3.5</v>
      </c>
      <c r="M54" s="52">
        <f>J54-C54</f>
        <v>30.5</v>
      </c>
      <c r="N54" s="51">
        <f>(G54+H54-I54+D54)*-1</f>
        <v>-6</v>
      </c>
      <c r="O54" s="53">
        <f>100*N54/M54</f>
        <v>-19.672131147540984</v>
      </c>
      <c r="P54" s="51">
        <f>-N54+L54</f>
        <v>9.5</v>
      </c>
      <c r="Q54" s="50" t="s">
        <v>43</v>
      </c>
      <c r="R54" s="50">
        <v>2020</v>
      </c>
      <c r="S54" s="50">
        <v>5</v>
      </c>
      <c r="T54" s="50">
        <v>33</v>
      </c>
    </row>
    <row r="55" spans="1:20" x14ac:dyDescent="0.25">
      <c r="A55" s="45" t="s">
        <v>44</v>
      </c>
      <c r="B55" s="64">
        <v>349</v>
      </c>
      <c r="C55" s="51">
        <v>12.5</v>
      </c>
      <c r="D55" s="51">
        <v>-6</v>
      </c>
      <c r="E55" s="51">
        <v>3</v>
      </c>
      <c r="F55" s="51">
        <v>3</v>
      </c>
      <c r="G55" s="51">
        <v>12.4</v>
      </c>
      <c r="H55" s="51">
        <v>0</v>
      </c>
      <c r="I55" s="51">
        <v>2</v>
      </c>
      <c r="J55" s="51">
        <v>36</v>
      </c>
      <c r="K55" s="52">
        <f>E55-D55</f>
        <v>9</v>
      </c>
      <c r="L55" s="52">
        <f>F55-D55</f>
        <v>9</v>
      </c>
      <c r="M55" s="52">
        <f>J55-C55</f>
        <v>23.5</v>
      </c>
      <c r="N55" s="51">
        <f>(G55+H55-I55+D55)*-1</f>
        <v>-4.4000000000000004</v>
      </c>
      <c r="O55" s="53">
        <f>100*N55/M55</f>
        <v>-18.723404255319153</v>
      </c>
      <c r="P55" s="54">
        <f>-N55+L55</f>
        <v>13.4</v>
      </c>
      <c r="Q55" s="50" t="s">
        <v>43</v>
      </c>
      <c r="R55" s="50">
        <v>2018</v>
      </c>
      <c r="S55" s="50">
        <v>5</v>
      </c>
      <c r="T55" s="50">
        <v>9</v>
      </c>
    </row>
    <row r="56" spans="1:20" x14ac:dyDescent="0.25">
      <c r="A56" s="45" t="s">
        <v>44</v>
      </c>
      <c r="B56" s="64">
        <v>349</v>
      </c>
      <c r="C56" s="51">
        <v>5.5</v>
      </c>
      <c r="D56" s="51">
        <v>-4</v>
      </c>
      <c r="E56" s="51">
        <v>3.5</v>
      </c>
      <c r="F56" s="51">
        <v>3.5</v>
      </c>
      <c r="G56" s="51">
        <v>14.9</v>
      </c>
      <c r="H56" s="51">
        <v>0</v>
      </c>
      <c r="I56" s="51">
        <v>4.5</v>
      </c>
      <c r="J56" s="51">
        <v>29</v>
      </c>
      <c r="K56" s="52">
        <f>E56-D56</f>
        <v>7.5</v>
      </c>
      <c r="L56" s="52">
        <f>F56-D56</f>
        <v>7.5</v>
      </c>
      <c r="M56" s="52">
        <f>J56-C56</f>
        <v>23.5</v>
      </c>
      <c r="N56" s="51">
        <f>(G56+H56-I56+D56)*-1</f>
        <v>-6.4</v>
      </c>
      <c r="O56" s="53">
        <f>100*N56/M56</f>
        <v>-27.23404255319149</v>
      </c>
      <c r="P56" s="54">
        <f>-N56+L56</f>
        <v>13.9</v>
      </c>
      <c r="Q56" s="50" t="s">
        <v>43</v>
      </c>
      <c r="R56" s="50">
        <v>2019</v>
      </c>
      <c r="S56" s="50">
        <v>6</v>
      </c>
      <c r="T56" s="50">
        <v>22</v>
      </c>
    </row>
    <row r="57" spans="1:20" x14ac:dyDescent="0.25">
      <c r="A57" s="45" t="s">
        <v>44</v>
      </c>
      <c r="B57" s="64">
        <v>349</v>
      </c>
      <c r="C57" s="51">
        <v>5</v>
      </c>
      <c r="D57" s="51">
        <v>-4</v>
      </c>
      <c r="E57" s="54">
        <v>2.5</v>
      </c>
      <c r="F57" s="54">
        <v>-0.5</v>
      </c>
      <c r="G57" s="51">
        <v>11</v>
      </c>
      <c r="H57" s="51">
        <v>0</v>
      </c>
      <c r="I57" s="51">
        <v>2.5</v>
      </c>
      <c r="J57" s="51">
        <v>28</v>
      </c>
      <c r="K57" s="52">
        <f>E57-D57</f>
        <v>6.5</v>
      </c>
      <c r="L57" s="52">
        <f>F57-D57</f>
        <v>3.5</v>
      </c>
      <c r="M57" s="52">
        <f>J57-C57</f>
        <v>23</v>
      </c>
      <c r="N57" s="51">
        <f>(G57+H57-I57+D57)*-1</f>
        <v>-4.5</v>
      </c>
      <c r="O57" s="53">
        <f>100*N57/M57</f>
        <v>-19.565217391304348</v>
      </c>
      <c r="P57" s="51">
        <f>-N57+L57</f>
        <v>8</v>
      </c>
      <c r="Q57" s="50" t="s">
        <v>43</v>
      </c>
      <c r="R57" s="50">
        <v>2020</v>
      </c>
      <c r="S57" s="50">
        <v>5</v>
      </c>
      <c r="T57" s="50">
        <v>33</v>
      </c>
    </row>
    <row r="58" spans="1:20" x14ac:dyDescent="0.25">
      <c r="A58" s="45" t="s">
        <v>44</v>
      </c>
      <c r="B58" s="57">
        <v>350</v>
      </c>
      <c r="C58" s="51">
        <v>10.5</v>
      </c>
      <c r="D58" s="51">
        <v>-6</v>
      </c>
      <c r="E58" s="51">
        <v>2.5</v>
      </c>
      <c r="F58" s="51">
        <v>0</v>
      </c>
      <c r="G58" s="51">
        <v>14</v>
      </c>
      <c r="H58" s="51">
        <v>0</v>
      </c>
      <c r="I58" s="51">
        <v>0</v>
      </c>
      <c r="J58" s="51">
        <v>32.5</v>
      </c>
      <c r="K58" s="52">
        <f>E58-D58</f>
        <v>8.5</v>
      </c>
      <c r="L58" s="52">
        <f>F58-D58</f>
        <v>6</v>
      </c>
      <c r="M58" s="52">
        <f>J58-C58</f>
        <v>22</v>
      </c>
      <c r="N58" s="51">
        <f>(G58+H58-I58+D58)*-1</f>
        <v>-8</v>
      </c>
      <c r="O58" s="53">
        <f>100*N58/M58</f>
        <v>-36.363636363636367</v>
      </c>
      <c r="P58" s="54">
        <f>-N58+L58</f>
        <v>14</v>
      </c>
      <c r="Q58" s="50" t="s">
        <v>43</v>
      </c>
      <c r="R58" s="50">
        <v>2018</v>
      </c>
      <c r="S58" s="50">
        <v>5</v>
      </c>
      <c r="T58" s="50">
        <v>9</v>
      </c>
    </row>
    <row r="59" spans="1:20" x14ac:dyDescent="0.25">
      <c r="A59" s="45" t="s">
        <v>44</v>
      </c>
      <c r="B59" s="57">
        <v>350</v>
      </c>
      <c r="C59" s="51">
        <v>4</v>
      </c>
      <c r="D59" s="51">
        <v>-5</v>
      </c>
      <c r="E59" s="51">
        <v>-0.5</v>
      </c>
      <c r="F59" s="51">
        <v>-2.5</v>
      </c>
      <c r="G59" s="51">
        <v>11</v>
      </c>
      <c r="H59" s="51">
        <v>0</v>
      </c>
      <c r="I59" s="51">
        <v>-2.5</v>
      </c>
      <c r="J59" s="51">
        <v>28</v>
      </c>
      <c r="K59" s="52">
        <f>E59-D59</f>
        <v>4.5</v>
      </c>
      <c r="L59" s="52">
        <f>F59-D59</f>
        <v>2.5</v>
      </c>
      <c r="M59" s="52">
        <f>J59-C59</f>
        <v>24</v>
      </c>
      <c r="N59" s="51">
        <f>(G59+H59-I59+D59)*-1</f>
        <v>-8.5</v>
      </c>
      <c r="O59" s="53">
        <f>100*N59/M59</f>
        <v>-35.416666666666664</v>
      </c>
      <c r="P59" s="51">
        <f>-N59+L59</f>
        <v>11</v>
      </c>
      <c r="Q59" s="50" t="s">
        <v>43</v>
      </c>
      <c r="R59" s="50">
        <v>2019</v>
      </c>
      <c r="S59" s="50">
        <v>6</v>
      </c>
      <c r="T59" s="50">
        <v>22</v>
      </c>
    </row>
    <row r="60" spans="1:20" x14ac:dyDescent="0.25">
      <c r="A60" s="45" t="s">
        <v>44</v>
      </c>
      <c r="B60" s="57">
        <v>350</v>
      </c>
      <c r="C60" s="51">
        <v>5</v>
      </c>
      <c r="D60" s="51">
        <v>-5.5</v>
      </c>
      <c r="E60" s="51">
        <v>-2</v>
      </c>
      <c r="F60" s="51">
        <v>-4</v>
      </c>
      <c r="G60" s="51">
        <v>10</v>
      </c>
      <c r="H60" s="51">
        <v>0</v>
      </c>
      <c r="I60" s="51">
        <v>-5.5</v>
      </c>
      <c r="J60" s="51">
        <v>32</v>
      </c>
      <c r="K60" s="52">
        <f>E60-D60</f>
        <v>3.5</v>
      </c>
      <c r="L60" s="52">
        <f>F60-D60</f>
        <v>1.5</v>
      </c>
      <c r="M60" s="52">
        <f>J60-C60</f>
        <v>27</v>
      </c>
      <c r="N60" s="51">
        <f>(G60+H60-I60+D60)*-1</f>
        <v>-10</v>
      </c>
      <c r="O60" s="53">
        <f>100*N60/M60</f>
        <v>-37.037037037037038</v>
      </c>
      <c r="P60" s="51">
        <f>-N60+L60</f>
        <v>11.5</v>
      </c>
      <c r="Q60" s="50" t="s">
        <v>43</v>
      </c>
      <c r="R60" s="50">
        <v>2020</v>
      </c>
      <c r="S60" s="50">
        <v>5</v>
      </c>
      <c r="T60" s="50">
        <v>33</v>
      </c>
    </row>
    <row r="61" spans="1:20" x14ac:dyDescent="0.25">
      <c r="A61" s="45" t="s">
        <v>44</v>
      </c>
      <c r="B61" s="50">
        <v>351</v>
      </c>
      <c r="C61" s="51">
        <v>6.5</v>
      </c>
      <c r="D61" s="51">
        <v>-5.5</v>
      </c>
      <c r="E61" s="51">
        <v>-0.5</v>
      </c>
      <c r="F61" s="51">
        <v>-3</v>
      </c>
      <c r="G61" s="51">
        <v>11</v>
      </c>
      <c r="H61" s="51">
        <v>0</v>
      </c>
      <c r="I61" s="51">
        <v>-2</v>
      </c>
      <c r="J61" s="51">
        <v>31</v>
      </c>
      <c r="K61" s="52">
        <f>E61-D61</f>
        <v>5</v>
      </c>
      <c r="L61" s="52">
        <f>F61-D61</f>
        <v>2.5</v>
      </c>
      <c r="M61" s="52">
        <f>J61-C61</f>
        <v>24.5</v>
      </c>
      <c r="N61" s="51">
        <f>(G61+H61-I61+D61)*-1</f>
        <v>-7.5</v>
      </c>
      <c r="O61" s="53">
        <f>100*N61/M61</f>
        <v>-30.612244897959183</v>
      </c>
      <c r="P61" s="51">
        <f>-N61+L61</f>
        <v>10</v>
      </c>
      <c r="Q61" s="50" t="s">
        <v>43</v>
      </c>
      <c r="R61" s="50">
        <v>2018</v>
      </c>
      <c r="S61" s="50">
        <v>5</v>
      </c>
      <c r="T61" s="50">
        <v>9</v>
      </c>
    </row>
    <row r="62" spans="1:20" x14ac:dyDescent="0.25">
      <c r="A62" s="45" t="s">
        <v>44</v>
      </c>
      <c r="B62" s="50">
        <v>351</v>
      </c>
      <c r="C62" s="51">
        <v>5.5</v>
      </c>
      <c r="D62" s="51">
        <v>-5</v>
      </c>
      <c r="E62" s="51">
        <v>-1</v>
      </c>
      <c r="F62" s="51">
        <v>-3.5</v>
      </c>
      <c r="G62" s="51">
        <v>10</v>
      </c>
      <c r="H62" s="51">
        <v>0</v>
      </c>
      <c r="I62" s="51">
        <v>-2</v>
      </c>
      <c r="J62" s="51">
        <v>27</v>
      </c>
      <c r="K62" s="52">
        <f>E62-D62</f>
        <v>4</v>
      </c>
      <c r="L62" s="52">
        <f>F62-D62</f>
        <v>1.5</v>
      </c>
      <c r="M62" s="52">
        <f>J62-C62</f>
        <v>21.5</v>
      </c>
      <c r="N62" s="51">
        <f>(G62+H62-I62+D62)*-1</f>
        <v>-7</v>
      </c>
      <c r="O62" s="53">
        <f>100*N62/M62</f>
        <v>-32.558139534883722</v>
      </c>
      <c r="P62" s="51">
        <f>-N62+L62</f>
        <v>8.5</v>
      </c>
      <c r="Q62" s="50" t="s">
        <v>43</v>
      </c>
      <c r="R62" s="50">
        <v>2019</v>
      </c>
      <c r="S62" s="50">
        <v>6</v>
      </c>
      <c r="T62" s="50">
        <v>22</v>
      </c>
    </row>
    <row r="63" spans="1:20" x14ac:dyDescent="0.25">
      <c r="A63" s="45" t="s">
        <v>44</v>
      </c>
      <c r="B63" s="50">
        <v>351</v>
      </c>
      <c r="C63" s="51">
        <v>4.5</v>
      </c>
      <c r="D63" s="51">
        <v>-4.5</v>
      </c>
      <c r="E63" s="51">
        <v>-1.5</v>
      </c>
      <c r="F63" s="51">
        <v>-3</v>
      </c>
      <c r="G63" s="51">
        <v>10</v>
      </c>
      <c r="H63" s="51">
        <v>0</v>
      </c>
      <c r="I63" s="51">
        <v>-1</v>
      </c>
      <c r="J63" s="51">
        <v>25.5</v>
      </c>
      <c r="K63" s="52">
        <f>E63-D63</f>
        <v>3</v>
      </c>
      <c r="L63" s="52">
        <f>F63-D63</f>
        <v>1.5</v>
      </c>
      <c r="M63" s="52">
        <f>J63-C63</f>
        <v>21</v>
      </c>
      <c r="N63" s="51">
        <f>(G63+H63-I63+D63)*-1</f>
        <v>-6.5</v>
      </c>
      <c r="O63" s="53">
        <f>100*N63/M63</f>
        <v>-30.952380952380953</v>
      </c>
      <c r="P63" s="51">
        <f>-N63+L63</f>
        <v>8</v>
      </c>
      <c r="Q63" s="50" t="s">
        <v>43</v>
      </c>
      <c r="R63" s="50">
        <v>2020</v>
      </c>
      <c r="S63" s="50">
        <v>5</v>
      </c>
      <c r="T63" s="50">
        <v>33</v>
      </c>
    </row>
    <row r="64" spans="1:20" x14ac:dyDescent="0.25">
      <c r="A64" s="45" t="s">
        <v>44</v>
      </c>
      <c r="B64" s="57">
        <v>352</v>
      </c>
      <c r="C64" s="51">
        <v>7.5</v>
      </c>
      <c r="D64" s="51">
        <v>-7.5</v>
      </c>
      <c r="E64" s="51">
        <v>0.5</v>
      </c>
      <c r="F64" s="51">
        <v>-3</v>
      </c>
      <c r="G64" s="51">
        <v>12</v>
      </c>
      <c r="H64" s="51">
        <v>0</v>
      </c>
      <c r="I64" s="51">
        <v>-2</v>
      </c>
      <c r="J64" s="51">
        <v>35</v>
      </c>
      <c r="K64" s="52">
        <f>E64-D64</f>
        <v>8</v>
      </c>
      <c r="L64" s="52">
        <f>F64-D64</f>
        <v>4.5</v>
      </c>
      <c r="M64" s="52">
        <f>J64-C64</f>
        <v>27.5</v>
      </c>
      <c r="N64" s="51">
        <f>(G64+H64-I64+D64)*-1</f>
        <v>-6.5</v>
      </c>
      <c r="O64" s="53">
        <f>100*N64/M64</f>
        <v>-23.636363636363637</v>
      </c>
      <c r="P64" s="51">
        <f>-N64+L64</f>
        <v>11</v>
      </c>
      <c r="Q64" s="50" t="s">
        <v>43</v>
      </c>
      <c r="R64" s="50">
        <v>2018</v>
      </c>
      <c r="S64" s="50">
        <v>5</v>
      </c>
      <c r="T64" s="50">
        <v>9</v>
      </c>
    </row>
    <row r="65" spans="1:20" x14ac:dyDescent="0.25">
      <c r="A65" s="45" t="s">
        <v>44</v>
      </c>
      <c r="B65" s="57">
        <v>352</v>
      </c>
      <c r="C65" s="51">
        <v>5</v>
      </c>
      <c r="D65" s="51">
        <v>-5</v>
      </c>
      <c r="E65" s="51">
        <v>2</v>
      </c>
      <c r="F65" s="54">
        <v>2</v>
      </c>
      <c r="G65" s="51">
        <v>13</v>
      </c>
      <c r="H65" s="51">
        <v>0</v>
      </c>
      <c r="I65" s="51">
        <v>0</v>
      </c>
      <c r="J65" s="51">
        <v>36</v>
      </c>
      <c r="K65" s="52">
        <f>E65-D65</f>
        <v>7</v>
      </c>
      <c r="L65" s="52">
        <f>F65-D65</f>
        <v>7</v>
      </c>
      <c r="M65" s="52">
        <f>J65-C65</f>
        <v>31</v>
      </c>
      <c r="N65" s="51">
        <f>(G65+H65-I65+D65)*-1</f>
        <v>-8</v>
      </c>
      <c r="O65" s="53">
        <f>100*N65/M65</f>
        <v>-25.806451612903224</v>
      </c>
      <c r="P65" s="54">
        <f>-N65+L65</f>
        <v>15</v>
      </c>
      <c r="Q65" s="50" t="s">
        <v>43</v>
      </c>
      <c r="R65" s="50">
        <v>2019</v>
      </c>
      <c r="S65" s="50">
        <v>6</v>
      </c>
      <c r="T65" s="50">
        <v>22</v>
      </c>
    </row>
    <row r="66" spans="1:20" x14ac:dyDescent="0.25">
      <c r="A66" s="45" t="s">
        <v>44</v>
      </c>
      <c r="B66" s="57">
        <v>352</v>
      </c>
      <c r="C66" s="51">
        <v>3.5</v>
      </c>
      <c r="D66" s="51">
        <v>-5</v>
      </c>
      <c r="E66" s="51">
        <v>1.5</v>
      </c>
      <c r="F66" s="51">
        <v>-2</v>
      </c>
      <c r="G66" s="51">
        <v>11</v>
      </c>
      <c r="H66" s="51">
        <v>0</v>
      </c>
      <c r="I66" s="51">
        <v>-1.5</v>
      </c>
      <c r="J66" s="51">
        <v>24.5</v>
      </c>
      <c r="K66" s="52">
        <f>E66-D66</f>
        <v>6.5</v>
      </c>
      <c r="L66" s="52">
        <f>F66-D66</f>
        <v>3</v>
      </c>
      <c r="M66" s="52">
        <f>J66-C66</f>
        <v>21</v>
      </c>
      <c r="N66" s="51">
        <f>(G66+H66-I66+D66)*-1</f>
        <v>-7.5</v>
      </c>
      <c r="O66" s="53">
        <f>100*N66/M66</f>
        <v>-35.714285714285715</v>
      </c>
      <c r="P66" s="51">
        <f>-N66+L66</f>
        <v>10.5</v>
      </c>
      <c r="Q66" s="50" t="s">
        <v>43</v>
      </c>
      <c r="R66" s="50">
        <v>2020</v>
      </c>
      <c r="S66" s="50">
        <v>5</v>
      </c>
      <c r="T66" s="50">
        <v>33</v>
      </c>
    </row>
    <row r="67" spans="1:20" x14ac:dyDescent="0.25">
      <c r="A67" s="45" t="s">
        <v>44</v>
      </c>
      <c r="B67" s="50">
        <v>353</v>
      </c>
      <c r="C67" s="51">
        <v>9</v>
      </c>
      <c r="D67" s="51">
        <v>-5.5</v>
      </c>
      <c r="E67" s="51">
        <v>1</v>
      </c>
      <c r="F67" s="51">
        <v>-1</v>
      </c>
      <c r="G67" s="51">
        <v>14</v>
      </c>
      <c r="H67" s="51">
        <v>0</v>
      </c>
      <c r="I67" s="51">
        <v>3.5</v>
      </c>
      <c r="J67" s="51">
        <v>33</v>
      </c>
      <c r="K67" s="52">
        <f>E67-D67</f>
        <v>6.5</v>
      </c>
      <c r="L67" s="52">
        <f>F67-D67</f>
        <v>4.5</v>
      </c>
      <c r="M67" s="52">
        <f>J67-C67</f>
        <v>24</v>
      </c>
      <c r="N67" s="51">
        <f>(G67+H67-I67+D67)*-1</f>
        <v>-5</v>
      </c>
      <c r="O67" s="53">
        <f>100*N67/M67</f>
        <v>-20.833333333333332</v>
      </c>
      <c r="P67" s="51">
        <f>-N67+L67</f>
        <v>9.5</v>
      </c>
      <c r="Q67" s="50" t="s">
        <v>43</v>
      </c>
      <c r="R67" s="50">
        <v>2018</v>
      </c>
      <c r="S67" s="50">
        <v>5</v>
      </c>
      <c r="T67" s="50">
        <v>9</v>
      </c>
    </row>
    <row r="68" spans="1:20" x14ac:dyDescent="0.25">
      <c r="A68" s="45" t="s">
        <v>44</v>
      </c>
      <c r="B68" s="50">
        <v>353</v>
      </c>
      <c r="C68" s="51">
        <v>5.5</v>
      </c>
      <c r="D68" s="51">
        <v>-5</v>
      </c>
      <c r="E68" s="51">
        <v>0.5</v>
      </c>
      <c r="F68" s="51">
        <v>-1</v>
      </c>
      <c r="G68" s="51">
        <v>11</v>
      </c>
      <c r="H68" s="51">
        <v>0</v>
      </c>
      <c r="I68" s="51">
        <v>2</v>
      </c>
      <c r="J68" s="51">
        <v>30</v>
      </c>
      <c r="K68" s="52">
        <f>E68-D68</f>
        <v>5.5</v>
      </c>
      <c r="L68" s="52">
        <f>F68-D68</f>
        <v>4</v>
      </c>
      <c r="M68" s="52">
        <f>J68-C68</f>
        <v>24.5</v>
      </c>
      <c r="N68" s="51">
        <f>(G68+H68-I68+D68)*-1</f>
        <v>-4</v>
      </c>
      <c r="O68" s="53">
        <f>100*N68/M68</f>
        <v>-16.326530612244898</v>
      </c>
      <c r="P68" s="51">
        <f>-N68+L68</f>
        <v>8</v>
      </c>
      <c r="Q68" s="50" t="s">
        <v>43</v>
      </c>
      <c r="R68" s="50">
        <v>2019</v>
      </c>
      <c r="S68" s="50">
        <v>6</v>
      </c>
      <c r="T68" s="50">
        <v>22</v>
      </c>
    </row>
    <row r="69" spans="1:20" x14ac:dyDescent="0.25">
      <c r="A69" s="45" t="s">
        <v>44</v>
      </c>
      <c r="B69" s="50">
        <v>353</v>
      </c>
      <c r="C69" s="51">
        <v>5</v>
      </c>
      <c r="D69" s="51">
        <v>-4.5</v>
      </c>
      <c r="E69" s="51">
        <v>0</v>
      </c>
      <c r="F69" s="51">
        <v>-1.5</v>
      </c>
      <c r="G69" s="51">
        <v>10</v>
      </c>
      <c r="H69" s="51">
        <v>0</v>
      </c>
      <c r="I69" s="51">
        <v>0.5</v>
      </c>
      <c r="J69" s="51">
        <v>30</v>
      </c>
      <c r="K69" s="52">
        <f>E69-D69</f>
        <v>4.5</v>
      </c>
      <c r="L69" s="52">
        <f>F69-D69</f>
        <v>3</v>
      </c>
      <c r="M69" s="52">
        <f>J69-C69</f>
        <v>25</v>
      </c>
      <c r="N69" s="51">
        <f>(G69+H69-I69+D69)*-1</f>
        <v>-5</v>
      </c>
      <c r="O69" s="53">
        <f>100*N69/M69</f>
        <v>-20</v>
      </c>
      <c r="P69" s="51">
        <f>-N69+L69</f>
        <v>8</v>
      </c>
      <c r="Q69" s="50" t="s">
        <v>43</v>
      </c>
      <c r="R69" s="50">
        <v>2020</v>
      </c>
      <c r="S69" s="50">
        <v>5</v>
      </c>
      <c r="T69" s="50">
        <v>33</v>
      </c>
    </row>
    <row r="70" spans="1:20" x14ac:dyDescent="0.25">
      <c r="A70" s="45" t="s">
        <v>44</v>
      </c>
      <c r="B70" s="50">
        <v>354</v>
      </c>
      <c r="C70" s="51">
        <v>11.5</v>
      </c>
      <c r="D70" s="51">
        <v>-4.5</v>
      </c>
      <c r="E70" s="51">
        <v>7.5</v>
      </c>
      <c r="F70" s="51">
        <v>2.5</v>
      </c>
      <c r="G70" s="51">
        <v>14.8</v>
      </c>
      <c r="H70" s="51">
        <v>3</v>
      </c>
      <c r="I70" s="51">
        <v>10</v>
      </c>
      <c r="J70" s="51">
        <v>37</v>
      </c>
      <c r="K70" s="52">
        <f>E70-D70</f>
        <v>12</v>
      </c>
      <c r="L70" s="52">
        <f>F70-D70</f>
        <v>7</v>
      </c>
      <c r="M70" s="52">
        <f>J70-C70</f>
        <v>25.5</v>
      </c>
      <c r="N70" s="51">
        <f>(G70+H70-I70+D70)*-1</f>
        <v>-3.3000000000000007</v>
      </c>
      <c r="O70" s="53">
        <f>100*N70/M70</f>
        <v>-12.941176470588237</v>
      </c>
      <c r="P70" s="51">
        <f>-N70+L70</f>
        <v>10.3</v>
      </c>
      <c r="Q70" s="50" t="s">
        <v>43</v>
      </c>
      <c r="R70" s="50">
        <v>2018</v>
      </c>
      <c r="S70" s="50">
        <v>5</v>
      </c>
      <c r="T70" s="50">
        <v>9</v>
      </c>
    </row>
    <row r="71" spans="1:20" x14ac:dyDescent="0.25">
      <c r="A71" s="45" t="s">
        <v>44</v>
      </c>
      <c r="B71" s="50">
        <v>354</v>
      </c>
      <c r="C71" s="51">
        <v>8</v>
      </c>
      <c r="D71" s="51">
        <v>-4.5</v>
      </c>
      <c r="E71" s="51">
        <v>5</v>
      </c>
      <c r="F71" s="51">
        <v>1.5</v>
      </c>
      <c r="G71" s="51">
        <v>14.8</v>
      </c>
      <c r="H71" s="51">
        <v>2</v>
      </c>
      <c r="I71" s="51">
        <v>9.5</v>
      </c>
      <c r="J71" s="51">
        <v>31</v>
      </c>
      <c r="K71" s="52">
        <f>E71-D71</f>
        <v>9.5</v>
      </c>
      <c r="L71" s="52">
        <f>F71-D71</f>
        <v>6</v>
      </c>
      <c r="M71" s="52">
        <f>J71-C71</f>
        <v>23</v>
      </c>
      <c r="N71" s="51">
        <f>(G71+H71-I71+D71)*-1</f>
        <v>-2.8000000000000007</v>
      </c>
      <c r="O71" s="53">
        <f>100*N71/M71</f>
        <v>-12.173913043478263</v>
      </c>
      <c r="P71" s="51">
        <f>-N71+L71</f>
        <v>8.8000000000000007</v>
      </c>
      <c r="Q71" s="50" t="s">
        <v>43</v>
      </c>
      <c r="R71" s="50">
        <v>2019</v>
      </c>
      <c r="S71" s="50">
        <v>6</v>
      </c>
      <c r="T71" s="50">
        <v>22</v>
      </c>
    </row>
    <row r="72" spans="1:20" x14ac:dyDescent="0.25">
      <c r="A72" s="45" t="s">
        <v>44</v>
      </c>
      <c r="B72" s="50">
        <v>354</v>
      </c>
      <c r="C72" s="51">
        <v>6</v>
      </c>
      <c r="D72" s="51">
        <v>-4</v>
      </c>
      <c r="E72" s="51">
        <v>4.5</v>
      </c>
      <c r="F72" s="51">
        <v>2</v>
      </c>
      <c r="G72" s="51">
        <v>14.5</v>
      </c>
      <c r="H72" s="51">
        <v>0</v>
      </c>
      <c r="I72" s="51">
        <v>9</v>
      </c>
      <c r="J72" s="51">
        <v>29</v>
      </c>
      <c r="K72" s="52">
        <f>E72-D72</f>
        <v>8.5</v>
      </c>
      <c r="L72" s="52">
        <f>F72-D72</f>
        <v>6</v>
      </c>
      <c r="M72" s="52">
        <f>J72-C72</f>
        <v>23</v>
      </c>
      <c r="N72" s="51">
        <f>(G72+H72-I72+D72)*-1</f>
        <v>-1.5</v>
      </c>
      <c r="O72" s="53">
        <f>100*N72/M72</f>
        <v>-6.5217391304347823</v>
      </c>
      <c r="P72" s="51">
        <f>-N72+L72</f>
        <v>7.5</v>
      </c>
      <c r="Q72" s="50" t="s">
        <v>43</v>
      </c>
      <c r="R72" s="50">
        <v>2020</v>
      </c>
      <c r="S72" s="50">
        <v>5</v>
      </c>
      <c r="T72" s="50">
        <v>33</v>
      </c>
    </row>
    <row r="73" spans="1:20" x14ac:dyDescent="0.25">
      <c r="A73" s="45" t="s">
        <v>44</v>
      </c>
      <c r="B73" s="50">
        <v>355</v>
      </c>
      <c r="C73" s="51">
        <v>7</v>
      </c>
      <c r="D73" s="51">
        <v>-5.5</v>
      </c>
      <c r="E73" s="51">
        <v>2.5</v>
      </c>
      <c r="F73" s="51">
        <v>-0.5</v>
      </c>
      <c r="G73" s="51">
        <v>14</v>
      </c>
      <c r="H73" s="51">
        <v>0</v>
      </c>
      <c r="I73" s="51">
        <v>4.5</v>
      </c>
      <c r="J73" s="51">
        <v>31</v>
      </c>
      <c r="K73" s="52">
        <f>E73-D73</f>
        <v>8</v>
      </c>
      <c r="L73" s="52">
        <f>F73-D73</f>
        <v>5</v>
      </c>
      <c r="M73" s="52">
        <f>J73-C73</f>
        <v>24</v>
      </c>
      <c r="N73" s="51">
        <f>(G73+H73-I73+D73)*-1</f>
        <v>-4</v>
      </c>
      <c r="O73" s="53">
        <f>100*N73/M73</f>
        <v>-16.666666666666668</v>
      </c>
      <c r="P73" s="51">
        <f>-N73+L73</f>
        <v>9</v>
      </c>
      <c r="Q73" s="50" t="s">
        <v>43</v>
      </c>
      <c r="R73" s="50">
        <v>2018</v>
      </c>
      <c r="S73" s="50">
        <v>5</v>
      </c>
      <c r="T73" s="50">
        <v>9</v>
      </c>
    </row>
    <row r="74" spans="1:20" x14ac:dyDescent="0.25">
      <c r="A74" s="45" t="s">
        <v>44</v>
      </c>
      <c r="B74" s="50">
        <v>355</v>
      </c>
      <c r="C74" s="51">
        <v>5</v>
      </c>
      <c r="D74" s="51">
        <v>-4.5</v>
      </c>
      <c r="E74" s="51">
        <v>2</v>
      </c>
      <c r="F74" s="51">
        <v>-0.5</v>
      </c>
      <c r="G74" s="51">
        <v>12</v>
      </c>
      <c r="H74" s="51">
        <v>0</v>
      </c>
      <c r="I74" s="51">
        <v>3.5</v>
      </c>
      <c r="J74" s="51">
        <v>25</v>
      </c>
      <c r="K74" s="52">
        <f>E74-D74</f>
        <v>6.5</v>
      </c>
      <c r="L74" s="52">
        <f>F74-D74</f>
        <v>4</v>
      </c>
      <c r="M74" s="52">
        <f>J74-C74</f>
        <v>20</v>
      </c>
      <c r="N74" s="51">
        <f>(G74+H74-I74+D74)*-1</f>
        <v>-4</v>
      </c>
      <c r="O74" s="53">
        <f>100*N74/M74</f>
        <v>-20</v>
      </c>
      <c r="P74" s="51">
        <f>-N74+L74</f>
        <v>8</v>
      </c>
      <c r="Q74" s="50" t="s">
        <v>43</v>
      </c>
      <c r="R74" s="50">
        <v>2019</v>
      </c>
      <c r="S74" s="50">
        <v>6</v>
      </c>
      <c r="T74" s="50">
        <v>22</v>
      </c>
    </row>
    <row r="75" spans="1:20" x14ac:dyDescent="0.25">
      <c r="A75" s="45" t="s">
        <v>44</v>
      </c>
      <c r="B75" s="50">
        <v>355</v>
      </c>
      <c r="C75" s="51">
        <v>4.5</v>
      </c>
      <c r="D75" s="51">
        <v>-4</v>
      </c>
      <c r="E75" s="51">
        <v>1</v>
      </c>
      <c r="F75" s="51">
        <v>-0.5</v>
      </c>
      <c r="G75" s="51">
        <v>12</v>
      </c>
      <c r="H75" s="51">
        <v>0</v>
      </c>
      <c r="I75" s="51">
        <v>3.5</v>
      </c>
      <c r="J75" s="51">
        <v>24</v>
      </c>
      <c r="K75" s="52">
        <f>E75-D75</f>
        <v>5</v>
      </c>
      <c r="L75" s="52">
        <f>F75-D75</f>
        <v>3.5</v>
      </c>
      <c r="M75" s="52">
        <f>J75-C75</f>
        <v>19.5</v>
      </c>
      <c r="N75" s="51">
        <f>(G75+H75-I75+D75)*-1</f>
        <v>-4.5</v>
      </c>
      <c r="O75" s="53">
        <f>100*N75/M75</f>
        <v>-23.076923076923077</v>
      </c>
      <c r="P75" s="51">
        <f>-N75+L75</f>
        <v>8</v>
      </c>
      <c r="Q75" s="50" t="s">
        <v>43</v>
      </c>
      <c r="R75" s="50">
        <v>2020</v>
      </c>
      <c r="S75" s="50">
        <v>5</v>
      </c>
      <c r="T75" s="50">
        <v>33</v>
      </c>
    </row>
    <row r="76" spans="1:20" x14ac:dyDescent="0.25">
      <c r="A76" s="45" t="s">
        <v>44</v>
      </c>
      <c r="B76" s="57">
        <v>356</v>
      </c>
      <c r="C76" s="51">
        <v>10.5</v>
      </c>
      <c r="D76" s="51">
        <v>-5.5</v>
      </c>
      <c r="E76" s="51">
        <v>8</v>
      </c>
      <c r="F76" s="51">
        <v>5</v>
      </c>
      <c r="G76" s="51">
        <v>11.5</v>
      </c>
      <c r="H76" s="51">
        <v>0</v>
      </c>
      <c r="I76" s="51">
        <v>2.5</v>
      </c>
      <c r="J76" s="51">
        <v>30.5</v>
      </c>
      <c r="K76" s="52">
        <f>E76-D76</f>
        <v>13.5</v>
      </c>
      <c r="L76" s="52">
        <f>F76-D76</f>
        <v>10.5</v>
      </c>
      <c r="M76" s="52">
        <f>J76-C76</f>
        <v>20</v>
      </c>
      <c r="N76" s="51">
        <f>(G76+H76-I76+D76)*-1</f>
        <v>-3.5</v>
      </c>
      <c r="O76" s="53">
        <f>100*N76/M76</f>
        <v>-17.5</v>
      </c>
      <c r="P76" s="54">
        <f>-N76+L76</f>
        <v>14</v>
      </c>
      <c r="Q76" s="50" t="s">
        <v>43</v>
      </c>
      <c r="R76" s="50">
        <v>2018</v>
      </c>
      <c r="S76" s="50">
        <v>5</v>
      </c>
      <c r="T76" s="50">
        <v>9</v>
      </c>
    </row>
    <row r="77" spans="1:20" x14ac:dyDescent="0.25">
      <c r="A77" s="45" t="s">
        <v>44</v>
      </c>
      <c r="B77" s="57">
        <v>356</v>
      </c>
      <c r="C77" s="51">
        <v>9</v>
      </c>
      <c r="D77" s="51">
        <v>-5</v>
      </c>
      <c r="E77" s="51">
        <v>7</v>
      </c>
      <c r="F77" s="51">
        <v>4</v>
      </c>
      <c r="G77" s="51">
        <v>10.8</v>
      </c>
      <c r="H77" s="51">
        <v>0</v>
      </c>
      <c r="I77" s="51">
        <v>2.5</v>
      </c>
      <c r="J77" s="51">
        <v>26</v>
      </c>
      <c r="K77" s="52">
        <f>E77-D77</f>
        <v>12</v>
      </c>
      <c r="L77" s="52">
        <f>F77-D77</f>
        <v>9</v>
      </c>
      <c r="M77" s="52">
        <f>J77-C77</f>
        <v>17</v>
      </c>
      <c r="N77" s="51">
        <f>(G77+H77-I77+D77)*-1</f>
        <v>-3.3000000000000007</v>
      </c>
      <c r="O77" s="53">
        <f>100*N77/M77</f>
        <v>-19.411764705882355</v>
      </c>
      <c r="P77" s="54">
        <f>-N77+L77</f>
        <v>12.3</v>
      </c>
      <c r="Q77" s="50" t="s">
        <v>43</v>
      </c>
      <c r="R77" s="50">
        <v>2019</v>
      </c>
      <c r="S77" s="50">
        <v>6</v>
      </c>
      <c r="T77" s="50">
        <v>22</v>
      </c>
    </row>
    <row r="78" spans="1:20" x14ac:dyDescent="0.25">
      <c r="A78" s="45" t="s">
        <v>44</v>
      </c>
      <c r="B78" s="57">
        <v>356</v>
      </c>
      <c r="C78" s="51">
        <v>6</v>
      </c>
      <c r="D78" s="51">
        <v>-4</v>
      </c>
      <c r="E78" s="54">
        <v>2</v>
      </c>
      <c r="F78" s="54">
        <v>0</v>
      </c>
      <c r="G78" s="51">
        <v>10</v>
      </c>
      <c r="H78" s="51">
        <v>0</v>
      </c>
      <c r="I78" s="51">
        <v>2</v>
      </c>
      <c r="J78" s="51">
        <v>21</v>
      </c>
      <c r="K78" s="52">
        <f>E78-D78</f>
        <v>6</v>
      </c>
      <c r="L78" s="52">
        <f>F78-D78</f>
        <v>4</v>
      </c>
      <c r="M78" s="52">
        <f>J78-C78</f>
        <v>15</v>
      </c>
      <c r="N78" s="51">
        <f>(G78+H78-I78+D78)*-1</f>
        <v>-4</v>
      </c>
      <c r="O78" s="53">
        <f>100*N78/M78</f>
        <v>-26.666666666666668</v>
      </c>
      <c r="P78" s="51">
        <f>-N78+L78</f>
        <v>8</v>
      </c>
      <c r="Q78" s="50" t="s">
        <v>43</v>
      </c>
      <c r="R78" s="50">
        <v>2020</v>
      </c>
      <c r="S78" s="50">
        <v>5</v>
      </c>
      <c r="T78" s="50">
        <v>33</v>
      </c>
    </row>
    <row r="79" spans="1:20" x14ac:dyDescent="0.25">
      <c r="A79" s="45" t="s">
        <v>44</v>
      </c>
      <c r="B79" s="50">
        <v>357</v>
      </c>
      <c r="C79" s="51">
        <v>9.5</v>
      </c>
      <c r="D79" s="51">
        <v>-5</v>
      </c>
      <c r="E79" s="51">
        <v>2</v>
      </c>
      <c r="F79" s="51">
        <v>-1.5</v>
      </c>
      <c r="G79" s="51">
        <v>9.9</v>
      </c>
      <c r="H79" s="51">
        <v>0</v>
      </c>
      <c r="I79" s="51">
        <v>1.5</v>
      </c>
      <c r="J79" s="51">
        <v>31</v>
      </c>
      <c r="K79" s="52">
        <f>E79-D79</f>
        <v>7</v>
      </c>
      <c r="L79" s="52">
        <f>F79-D79</f>
        <v>3.5</v>
      </c>
      <c r="M79" s="52">
        <f>J79-C79</f>
        <v>21.5</v>
      </c>
      <c r="N79" s="51">
        <f>(G79+H79-I79+D79)*-1</f>
        <v>-3.4000000000000004</v>
      </c>
      <c r="O79" s="53">
        <f>100*N79/M79</f>
        <v>-15.813953488372096</v>
      </c>
      <c r="P79" s="51">
        <f>-N79+L79</f>
        <v>6.9</v>
      </c>
      <c r="Q79" s="50" t="s">
        <v>43</v>
      </c>
      <c r="R79" s="50">
        <v>2018</v>
      </c>
      <c r="S79" s="50">
        <v>5</v>
      </c>
      <c r="T79" s="50">
        <v>9</v>
      </c>
    </row>
    <row r="80" spans="1:20" x14ac:dyDescent="0.25">
      <c r="A80" s="45" t="s">
        <v>44</v>
      </c>
      <c r="B80" s="50">
        <v>357</v>
      </c>
      <c r="C80" s="51">
        <v>6.5</v>
      </c>
      <c r="D80" s="51">
        <v>-4.5</v>
      </c>
      <c r="E80" s="51">
        <v>3</v>
      </c>
      <c r="F80" s="51">
        <v>-1.5</v>
      </c>
      <c r="G80" s="51">
        <v>7.5</v>
      </c>
      <c r="H80" s="51">
        <v>0</v>
      </c>
      <c r="I80" s="51">
        <v>-0.5</v>
      </c>
      <c r="J80" s="51">
        <v>29.5</v>
      </c>
      <c r="K80" s="52">
        <f>E80-D80</f>
        <v>7.5</v>
      </c>
      <c r="L80" s="52">
        <f>F80-D80</f>
        <v>3</v>
      </c>
      <c r="M80" s="52">
        <f>J80-C80</f>
        <v>23</v>
      </c>
      <c r="N80" s="51">
        <f>(G80+H80-I80+D80)*-1</f>
        <v>-3.5</v>
      </c>
      <c r="O80" s="53">
        <f>100*N80/M80</f>
        <v>-15.217391304347826</v>
      </c>
      <c r="P80" s="51">
        <f>-N80+L80</f>
        <v>6.5</v>
      </c>
      <c r="Q80" s="50" t="s">
        <v>43</v>
      </c>
      <c r="R80" s="50">
        <v>2019</v>
      </c>
      <c r="S80" s="50">
        <v>6</v>
      </c>
      <c r="T80" s="50">
        <v>22</v>
      </c>
    </row>
    <row r="81" spans="1:20" x14ac:dyDescent="0.25">
      <c r="A81" s="45" t="s">
        <v>44</v>
      </c>
      <c r="B81" s="50">
        <v>357</v>
      </c>
      <c r="C81" s="51">
        <v>6</v>
      </c>
      <c r="D81" s="51">
        <v>-4.5</v>
      </c>
      <c r="E81" s="51">
        <v>0.5</v>
      </c>
      <c r="F81" s="51">
        <v>-2</v>
      </c>
      <c r="G81" s="51">
        <v>8</v>
      </c>
      <c r="H81" s="51">
        <v>0</v>
      </c>
      <c r="I81" s="51">
        <v>0.5</v>
      </c>
      <c r="J81" s="51">
        <v>27.5</v>
      </c>
      <c r="K81" s="52">
        <f>E81-D81</f>
        <v>5</v>
      </c>
      <c r="L81" s="52">
        <f>F81-D81</f>
        <v>2.5</v>
      </c>
      <c r="M81" s="52">
        <f>J81-C81</f>
        <v>21.5</v>
      </c>
      <c r="N81" s="51">
        <f>(G81+H81-I81+D81)*-1</f>
        <v>-3</v>
      </c>
      <c r="O81" s="53">
        <f>100*N81/M81</f>
        <v>-13.953488372093023</v>
      </c>
      <c r="P81" s="51">
        <f>-N81+L81</f>
        <v>5.5</v>
      </c>
      <c r="Q81" s="50" t="s">
        <v>43</v>
      </c>
      <c r="R81" s="50">
        <v>2020</v>
      </c>
      <c r="S81" s="50">
        <v>5</v>
      </c>
      <c r="T81" s="50">
        <v>33</v>
      </c>
    </row>
    <row r="82" spans="1:20" x14ac:dyDescent="0.25">
      <c r="A82" s="45" t="s">
        <v>44</v>
      </c>
      <c r="B82" s="50">
        <v>358</v>
      </c>
      <c r="C82" s="51">
        <v>9</v>
      </c>
      <c r="D82" s="51">
        <v>-4</v>
      </c>
      <c r="E82" s="51">
        <v>2.5</v>
      </c>
      <c r="F82" s="51">
        <v>1.5</v>
      </c>
      <c r="G82" s="51">
        <v>11</v>
      </c>
      <c r="H82" s="51">
        <v>0</v>
      </c>
      <c r="I82" s="51">
        <v>3.5</v>
      </c>
      <c r="J82" s="51">
        <v>32.5</v>
      </c>
      <c r="K82" s="52">
        <f>E82-D82</f>
        <v>6.5</v>
      </c>
      <c r="L82" s="52">
        <f>F82-D82</f>
        <v>5.5</v>
      </c>
      <c r="M82" s="52">
        <f>J82-C82</f>
        <v>23.5</v>
      </c>
      <c r="N82" s="51">
        <f>(G82+H82-I82+D82)*-1</f>
        <v>-3.5</v>
      </c>
      <c r="O82" s="53">
        <f>100*N82/M82</f>
        <v>-14.893617021276595</v>
      </c>
      <c r="P82" s="51">
        <f>-N82+L82</f>
        <v>9</v>
      </c>
      <c r="Q82" s="50" t="s">
        <v>43</v>
      </c>
      <c r="R82" s="50">
        <v>2018</v>
      </c>
      <c r="S82" s="50">
        <v>5</v>
      </c>
      <c r="T82" s="50">
        <v>9</v>
      </c>
    </row>
    <row r="83" spans="1:20" x14ac:dyDescent="0.25">
      <c r="A83" s="45" t="s">
        <v>44</v>
      </c>
      <c r="B83" s="50">
        <v>358</v>
      </c>
      <c r="C83" s="51">
        <v>5</v>
      </c>
      <c r="D83" s="51">
        <v>-3.5</v>
      </c>
      <c r="E83" s="51">
        <v>2</v>
      </c>
      <c r="F83" s="51">
        <v>1</v>
      </c>
      <c r="G83" s="51">
        <v>8</v>
      </c>
      <c r="H83" s="51">
        <v>0</v>
      </c>
      <c r="I83" s="51">
        <v>0</v>
      </c>
      <c r="J83" s="51">
        <v>22.5</v>
      </c>
      <c r="K83" s="52">
        <f>E83-D83</f>
        <v>5.5</v>
      </c>
      <c r="L83" s="52">
        <f>F83-D83</f>
        <v>4.5</v>
      </c>
      <c r="M83" s="52">
        <f>J83-C83</f>
        <v>17.5</v>
      </c>
      <c r="N83" s="51">
        <f>(G83+H83-I83+D83)*-1</f>
        <v>-4.5</v>
      </c>
      <c r="O83" s="53">
        <f>100*N83/M83</f>
        <v>-25.714285714285715</v>
      </c>
      <c r="P83" s="51">
        <f>-N83+L83</f>
        <v>9</v>
      </c>
      <c r="Q83" s="50" t="s">
        <v>43</v>
      </c>
      <c r="R83" s="50">
        <v>2019</v>
      </c>
      <c r="S83" s="50">
        <v>6</v>
      </c>
      <c r="T83" s="50">
        <v>22</v>
      </c>
    </row>
    <row r="84" spans="1:20" x14ac:dyDescent="0.25">
      <c r="A84" s="45" t="s">
        <v>44</v>
      </c>
      <c r="B84" s="50">
        <v>358</v>
      </c>
      <c r="C84" s="51">
        <v>5</v>
      </c>
      <c r="D84" s="51">
        <v>-3.5</v>
      </c>
      <c r="E84" s="51">
        <v>1.5</v>
      </c>
      <c r="F84" s="51">
        <v>-0.5</v>
      </c>
      <c r="G84" s="51">
        <v>8</v>
      </c>
      <c r="H84" s="51">
        <v>0</v>
      </c>
      <c r="I84" s="51">
        <v>0.5</v>
      </c>
      <c r="J84" s="51">
        <v>25</v>
      </c>
      <c r="K84" s="52">
        <f>E84-D84</f>
        <v>5</v>
      </c>
      <c r="L84" s="52">
        <f>F84-D84</f>
        <v>3</v>
      </c>
      <c r="M84" s="52">
        <f>J84-C84</f>
        <v>20</v>
      </c>
      <c r="N84" s="51">
        <f>(G84+H84-I84+D84)*-1</f>
        <v>-4</v>
      </c>
      <c r="O84" s="53">
        <f>100*N84/M84</f>
        <v>-20</v>
      </c>
      <c r="P84" s="51">
        <f>-N84+L84</f>
        <v>7</v>
      </c>
      <c r="Q84" s="50" t="s">
        <v>43</v>
      </c>
      <c r="R84" s="50">
        <v>2020</v>
      </c>
      <c r="S84" s="50">
        <v>5</v>
      </c>
      <c r="T84" s="50">
        <v>33</v>
      </c>
    </row>
    <row r="85" spans="1:20" x14ac:dyDescent="0.25">
      <c r="A85" s="45" t="s">
        <v>44</v>
      </c>
      <c r="B85" s="50">
        <v>359</v>
      </c>
      <c r="C85" s="51">
        <v>11.5</v>
      </c>
      <c r="D85" s="51">
        <v>-5.5</v>
      </c>
      <c r="E85" s="51">
        <v>3</v>
      </c>
      <c r="F85" s="51">
        <v>2</v>
      </c>
      <c r="G85" s="51">
        <v>14</v>
      </c>
      <c r="H85" s="51">
        <v>0</v>
      </c>
      <c r="I85" s="51">
        <v>6</v>
      </c>
      <c r="J85" s="51">
        <v>36.5</v>
      </c>
      <c r="K85" s="52">
        <f>E85-D85</f>
        <v>8.5</v>
      </c>
      <c r="L85" s="52">
        <f>F85-D85</f>
        <v>7.5</v>
      </c>
      <c r="M85" s="52">
        <f>J85-C85</f>
        <v>25</v>
      </c>
      <c r="N85" s="51">
        <f>(G85+H85-I85+D85)*-1</f>
        <v>-2.5</v>
      </c>
      <c r="O85" s="53">
        <f>100*N85/M85</f>
        <v>-10</v>
      </c>
      <c r="P85" s="51">
        <f>-N85+L85</f>
        <v>10</v>
      </c>
      <c r="Q85" s="50" t="s">
        <v>43</v>
      </c>
      <c r="R85" s="50">
        <v>2018</v>
      </c>
      <c r="S85" s="50">
        <v>5</v>
      </c>
      <c r="T85" s="50">
        <v>9</v>
      </c>
    </row>
    <row r="86" spans="1:20" x14ac:dyDescent="0.25">
      <c r="A86" s="45" t="s">
        <v>44</v>
      </c>
      <c r="B86" s="50">
        <v>359</v>
      </c>
      <c r="C86" s="51">
        <v>5.5</v>
      </c>
      <c r="D86" s="51">
        <v>-4.5</v>
      </c>
      <c r="E86" s="51">
        <v>3.5</v>
      </c>
      <c r="F86" s="51">
        <v>2</v>
      </c>
      <c r="G86" s="51">
        <v>12</v>
      </c>
      <c r="H86" s="51">
        <v>0</v>
      </c>
      <c r="I86" s="51">
        <v>5.5</v>
      </c>
      <c r="J86" s="51">
        <v>27.5</v>
      </c>
      <c r="K86" s="52">
        <f>E86-D86</f>
        <v>8</v>
      </c>
      <c r="L86" s="52">
        <f>F86-D86</f>
        <v>6.5</v>
      </c>
      <c r="M86" s="52">
        <f>J86-C86</f>
        <v>22</v>
      </c>
      <c r="N86" s="51">
        <f>(G86+H86-I86+D86)*-1</f>
        <v>-2</v>
      </c>
      <c r="O86" s="53">
        <f>100*N86/M86</f>
        <v>-9.0909090909090917</v>
      </c>
      <c r="P86" s="51">
        <f>-N86+L86</f>
        <v>8.5</v>
      </c>
      <c r="Q86" s="50" t="s">
        <v>43</v>
      </c>
      <c r="R86" s="50">
        <v>2019</v>
      </c>
      <c r="S86" s="50">
        <v>6</v>
      </c>
      <c r="T86" s="50">
        <v>22</v>
      </c>
    </row>
    <row r="87" spans="1:20" x14ac:dyDescent="0.25">
      <c r="A87" s="45" t="s">
        <v>44</v>
      </c>
      <c r="B87" s="50">
        <v>359</v>
      </c>
      <c r="C87" s="51">
        <v>4</v>
      </c>
      <c r="D87" s="51">
        <v>-4</v>
      </c>
      <c r="E87" s="51">
        <v>3</v>
      </c>
      <c r="F87" s="51">
        <v>1.5</v>
      </c>
      <c r="G87" s="51">
        <v>10</v>
      </c>
      <c r="H87" s="51">
        <v>0</v>
      </c>
      <c r="I87" s="51">
        <v>3.5</v>
      </c>
      <c r="J87" s="51">
        <v>23.5</v>
      </c>
      <c r="K87" s="52">
        <f>E87-D87</f>
        <v>7</v>
      </c>
      <c r="L87" s="52">
        <f>F87-D87</f>
        <v>5.5</v>
      </c>
      <c r="M87" s="52">
        <f>J87-C87</f>
        <v>19.5</v>
      </c>
      <c r="N87" s="51">
        <f>(G87+H87-I87+D87)*-1</f>
        <v>-2.5</v>
      </c>
      <c r="O87" s="53">
        <f>100*N87/M87</f>
        <v>-12.820512820512821</v>
      </c>
      <c r="P87" s="51">
        <f>-N87+L87</f>
        <v>8</v>
      </c>
      <c r="Q87" s="50" t="s">
        <v>43</v>
      </c>
      <c r="R87" s="50">
        <v>2020</v>
      </c>
      <c r="S87" s="50">
        <v>5</v>
      </c>
      <c r="T87" s="50">
        <v>33</v>
      </c>
    </row>
    <row r="88" spans="1:20" x14ac:dyDescent="0.25">
      <c r="A88" s="45" t="s">
        <v>44</v>
      </c>
      <c r="B88" s="50">
        <v>360</v>
      </c>
      <c r="C88" s="51">
        <v>12</v>
      </c>
      <c r="D88" s="51">
        <v>-5.5</v>
      </c>
      <c r="E88" s="51">
        <v>3.5</v>
      </c>
      <c r="F88" s="51">
        <v>1.5</v>
      </c>
      <c r="G88" s="51">
        <v>14.9</v>
      </c>
      <c r="H88" s="51">
        <v>0</v>
      </c>
      <c r="I88" s="51">
        <v>6</v>
      </c>
      <c r="J88" s="51">
        <v>28.5</v>
      </c>
      <c r="K88" s="52">
        <f>E88-D88</f>
        <v>9</v>
      </c>
      <c r="L88" s="52">
        <f>F88-D88</f>
        <v>7</v>
      </c>
      <c r="M88" s="52">
        <f>J88-C88</f>
        <v>16.5</v>
      </c>
      <c r="N88" s="51">
        <f>(G88+H88-I88+D88)*-1</f>
        <v>-3.4000000000000004</v>
      </c>
      <c r="O88" s="53">
        <f>100*N88/M88</f>
        <v>-20.606060606060609</v>
      </c>
      <c r="P88" s="51">
        <f>-N88+L88</f>
        <v>10.4</v>
      </c>
      <c r="Q88" s="50" t="s">
        <v>43</v>
      </c>
      <c r="R88" s="50">
        <v>2018</v>
      </c>
      <c r="S88" s="50">
        <v>5</v>
      </c>
      <c r="T88" s="50">
        <v>9</v>
      </c>
    </row>
    <row r="89" spans="1:20" x14ac:dyDescent="0.25">
      <c r="A89" s="45" t="s">
        <v>44</v>
      </c>
      <c r="B89" s="50">
        <v>360</v>
      </c>
      <c r="C89" s="51">
        <v>6</v>
      </c>
      <c r="D89" s="51">
        <v>-4.5</v>
      </c>
      <c r="E89" s="51">
        <v>4</v>
      </c>
      <c r="F89" s="51">
        <v>2</v>
      </c>
      <c r="G89" s="51">
        <v>14</v>
      </c>
      <c r="H89" s="51">
        <v>0</v>
      </c>
      <c r="I89" s="51">
        <v>6.5</v>
      </c>
      <c r="J89" s="51">
        <v>21.5</v>
      </c>
      <c r="K89" s="52">
        <f>E89-D89</f>
        <v>8.5</v>
      </c>
      <c r="L89" s="52">
        <f>F89-D89</f>
        <v>6.5</v>
      </c>
      <c r="M89" s="52">
        <f>J89-C89</f>
        <v>15.5</v>
      </c>
      <c r="N89" s="51">
        <f>(G89+H89-I89+D89)*-1</f>
        <v>-3</v>
      </c>
      <c r="O89" s="53">
        <f>100*N89/M89</f>
        <v>-19.35483870967742</v>
      </c>
      <c r="P89" s="51">
        <f>-N89+L89</f>
        <v>9.5</v>
      </c>
      <c r="Q89" s="50" t="s">
        <v>43</v>
      </c>
      <c r="R89" s="50">
        <v>2019</v>
      </c>
      <c r="S89" s="50">
        <v>6</v>
      </c>
      <c r="T89" s="50">
        <v>22</v>
      </c>
    </row>
    <row r="90" spans="1:20" x14ac:dyDescent="0.25">
      <c r="A90" s="45" t="s">
        <v>44</v>
      </c>
      <c r="B90" s="50">
        <v>360</v>
      </c>
      <c r="C90" s="51">
        <v>5</v>
      </c>
      <c r="D90" s="51">
        <v>-4</v>
      </c>
      <c r="E90" s="51">
        <v>3</v>
      </c>
      <c r="F90" s="51">
        <v>1</v>
      </c>
      <c r="G90" s="51">
        <v>13</v>
      </c>
      <c r="H90" s="51">
        <v>0</v>
      </c>
      <c r="I90" s="51">
        <v>5.5</v>
      </c>
      <c r="J90" s="51">
        <v>19.5</v>
      </c>
      <c r="K90" s="52">
        <f>E90-D90</f>
        <v>7</v>
      </c>
      <c r="L90" s="52">
        <f>F90-D90</f>
        <v>5</v>
      </c>
      <c r="M90" s="52">
        <f>J90-C90</f>
        <v>14.5</v>
      </c>
      <c r="N90" s="51">
        <f>(G90+H90-I90+D90)*-1</f>
        <v>-3.5</v>
      </c>
      <c r="O90" s="53">
        <f>100*N90/M90</f>
        <v>-24.137931034482758</v>
      </c>
      <c r="P90" s="51">
        <f>-N90+L90</f>
        <v>8.5</v>
      </c>
      <c r="Q90" s="50" t="s">
        <v>43</v>
      </c>
      <c r="R90" s="50">
        <v>2020</v>
      </c>
      <c r="S90" s="50">
        <v>5</v>
      </c>
      <c r="T90" s="50">
        <v>33</v>
      </c>
    </row>
    <row r="91" spans="1:20" x14ac:dyDescent="0.25">
      <c r="A91" s="45" t="s">
        <v>44</v>
      </c>
      <c r="B91" s="57">
        <v>361</v>
      </c>
      <c r="C91" s="51">
        <v>5.5</v>
      </c>
      <c r="D91" s="51">
        <v>-3.5</v>
      </c>
      <c r="E91" s="51">
        <v>7</v>
      </c>
      <c r="F91" s="54">
        <v>16.5</v>
      </c>
      <c r="G91" s="51">
        <v>14.8</v>
      </c>
      <c r="H91" s="51">
        <v>0</v>
      </c>
      <c r="I91" s="51">
        <v>6.5</v>
      </c>
      <c r="J91" s="51">
        <v>30</v>
      </c>
      <c r="K91" s="52">
        <f>E91-D91</f>
        <v>10.5</v>
      </c>
      <c r="L91" s="52">
        <f>F91-D91</f>
        <v>20</v>
      </c>
      <c r="M91" s="52">
        <f>J91-C91</f>
        <v>24.5</v>
      </c>
      <c r="N91" s="51">
        <f>(G91+H91-I91+D91)*-1</f>
        <v>-4.8000000000000007</v>
      </c>
      <c r="O91" s="53">
        <f>100*N91/M91</f>
        <v>-19.591836734693882</v>
      </c>
      <c r="P91" s="54">
        <f>-N91+L91</f>
        <v>24.8</v>
      </c>
      <c r="Q91" s="50" t="s">
        <v>43</v>
      </c>
      <c r="R91" s="50">
        <v>2018</v>
      </c>
      <c r="S91" s="50">
        <v>5</v>
      </c>
      <c r="T91" s="50">
        <v>9</v>
      </c>
    </row>
    <row r="92" spans="1:20" x14ac:dyDescent="0.25">
      <c r="A92" s="45" t="s">
        <v>44</v>
      </c>
      <c r="B92" s="57">
        <v>361</v>
      </c>
      <c r="C92" s="51">
        <v>5</v>
      </c>
      <c r="D92" s="51">
        <v>-3.5</v>
      </c>
      <c r="E92" s="51">
        <v>6</v>
      </c>
      <c r="F92" s="51">
        <v>1</v>
      </c>
      <c r="G92" s="51">
        <v>14</v>
      </c>
      <c r="H92" s="51">
        <v>0</v>
      </c>
      <c r="I92" s="51">
        <v>6.5</v>
      </c>
      <c r="J92" s="51">
        <v>27</v>
      </c>
      <c r="K92" s="52">
        <f>E92-D92</f>
        <v>9.5</v>
      </c>
      <c r="L92" s="52">
        <f>F92-D92</f>
        <v>4.5</v>
      </c>
      <c r="M92" s="52">
        <f>J92-C92</f>
        <v>22</v>
      </c>
      <c r="N92" s="51">
        <f>(G92+H92-I92+D92)*-1</f>
        <v>-4</v>
      </c>
      <c r="O92" s="53">
        <f>100*N92/M92</f>
        <v>-18.181818181818183</v>
      </c>
      <c r="P92" s="51">
        <f>-N92+L92</f>
        <v>8.5</v>
      </c>
      <c r="Q92" s="50" t="s">
        <v>43</v>
      </c>
      <c r="R92" s="50">
        <v>2019</v>
      </c>
      <c r="S92" s="50">
        <v>6</v>
      </c>
      <c r="T92" s="50">
        <v>22</v>
      </c>
    </row>
    <row r="93" spans="1:20" x14ac:dyDescent="0.25">
      <c r="A93" s="45" t="s">
        <v>44</v>
      </c>
      <c r="B93" s="57">
        <v>361</v>
      </c>
      <c r="C93" s="51">
        <v>4.5</v>
      </c>
      <c r="D93" s="51">
        <v>-3.5</v>
      </c>
      <c r="E93" s="51">
        <v>5.5</v>
      </c>
      <c r="F93" s="51">
        <v>1</v>
      </c>
      <c r="G93" s="51">
        <v>13</v>
      </c>
      <c r="H93" s="51">
        <v>0</v>
      </c>
      <c r="I93" s="51">
        <v>5.5</v>
      </c>
      <c r="J93" s="51">
        <v>25</v>
      </c>
      <c r="K93" s="52">
        <f>E93-D93</f>
        <v>9</v>
      </c>
      <c r="L93" s="52">
        <f>F93-D93</f>
        <v>4.5</v>
      </c>
      <c r="M93" s="52">
        <f>J93-C93</f>
        <v>20.5</v>
      </c>
      <c r="N93" s="51">
        <f>(G93+H93-I93+D93)*-1</f>
        <v>-4</v>
      </c>
      <c r="O93" s="53">
        <f>100*N93/M93</f>
        <v>-19.512195121951219</v>
      </c>
      <c r="P93" s="51">
        <f>-N93+L93</f>
        <v>8.5</v>
      </c>
      <c r="Q93" s="50" t="s">
        <v>43</v>
      </c>
      <c r="R93" s="50">
        <v>2020</v>
      </c>
      <c r="S93" s="50">
        <v>5</v>
      </c>
      <c r="T93" s="50">
        <v>33</v>
      </c>
    </row>
    <row r="94" spans="1:20" x14ac:dyDescent="0.25">
      <c r="A94" s="45" t="s">
        <v>44</v>
      </c>
      <c r="B94" s="50">
        <v>362</v>
      </c>
      <c r="C94" s="51">
        <v>7</v>
      </c>
      <c r="D94" s="51">
        <v>-4.5</v>
      </c>
      <c r="E94" s="51">
        <v>4</v>
      </c>
      <c r="F94" s="51">
        <v>1</v>
      </c>
      <c r="G94" s="51">
        <v>13.4</v>
      </c>
      <c r="H94" s="51">
        <v>0</v>
      </c>
      <c r="I94" s="51">
        <v>5</v>
      </c>
      <c r="J94" s="51">
        <v>28</v>
      </c>
      <c r="K94" s="52">
        <f>E94-D94</f>
        <v>8.5</v>
      </c>
      <c r="L94" s="52">
        <f>F94-D94</f>
        <v>5.5</v>
      </c>
      <c r="M94" s="52">
        <f>J94-C94</f>
        <v>21</v>
      </c>
      <c r="N94" s="51">
        <f>(G94+H94-I94+D94)*-1</f>
        <v>-3.9000000000000004</v>
      </c>
      <c r="O94" s="53">
        <f>100*N94/M94</f>
        <v>-18.571428571428573</v>
      </c>
      <c r="P94" s="51">
        <f>-N94+L94</f>
        <v>9.4</v>
      </c>
      <c r="Q94" s="50" t="s">
        <v>43</v>
      </c>
      <c r="R94" s="50">
        <v>2018</v>
      </c>
      <c r="S94" s="50">
        <v>5</v>
      </c>
      <c r="T94" s="50">
        <v>9</v>
      </c>
    </row>
    <row r="95" spans="1:20" x14ac:dyDescent="0.25">
      <c r="A95" s="45" t="s">
        <v>44</v>
      </c>
      <c r="B95" s="50">
        <v>362</v>
      </c>
      <c r="C95" s="51">
        <v>4.5</v>
      </c>
      <c r="D95" s="51">
        <v>-4.5</v>
      </c>
      <c r="E95" s="51">
        <v>4</v>
      </c>
      <c r="F95" s="51">
        <v>1</v>
      </c>
      <c r="G95" s="51">
        <v>12</v>
      </c>
      <c r="H95" s="51">
        <v>0</v>
      </c>
      <c r="I95" s="51">
        <v>4.5</v>
      </c>
      <c r="J95" s="51">
        <v>24.5</v>
      </c>
      <c r="K95" s="52">
        <f>E95-D95</f>
        <v>8.5</v>
      </c>
      <c r="L95" s="52">
        <f>F95-D95</f>
        <v>5.5</v>
      </c>
      <c r="M95" s="52">
        <f>J95-C95</f>
        <v>20</v>
      </c>
      <c r="N95" s="51">
        <f>(G95+H95-I95+D95)*-1</f>
        <v>-3</v>
      </c>
      <c r="O95" s="53">
        <f>100*N95/M95</f>
        <v>-15</v>
      </c>
      <c r="P95" s="51">
        <f>-N95+L95</f>
        <v>8.5</v>
      </c>
      <c r="Q95" s="50" t="s">
        <v>43</v>
      </c>
      <c r="R95" s="50">
        <v>2019</v>
      </c>
      <c r="S95" s="50">
        <v>6</v>
      </c>
      <c r="T95" s="50">
        <v>22</v>
      </c>
    </row>
    <row r="96" spans="1:20" x14ac:dyDescent="0.25">
      <c r="A96" s="45" t="s">
        <v>44</v>
      </c>
      <c r="B96" s="50">
        <v>362</v>
      </c>
      <c r="C96" s="51">
        <v>4</v>
      </c>
      <c r="D96" s="51">
        <v>-4</v>
      </c>
      <c r="E96" s="51">
        <v>2.5</v>
      </c>
      <c r="F96" s="51">
        <v>0.5</v>
      </c>
      <c r="G96" s="51">
        <v>10.5</v>
      </c>
      <c r="H96" s="51">
        <v>0</v>
      </c>
      <c r="I96" s="51">
        <v>3.5</v>
      </c>
      <c r="J96" s="51">
        <v>24.5</v>
      </c>
      <c r="K96" s="52">
        <f>E96-D96</f>
        <v>6.5</v>
      </c>
      <c r="L96" s="52">
        <f>F96-D96</f>
        <v>4.5</v>
      </c>
      <c r="M96" s="52">
        <f>J96-C96</f>
        <v>20.5</v>
      </c>
      <c r="N96" s="51">
        <f>(G96+H96-I96+D96)*-1</f>
        <v>-3</v>
      </c>
      <c r="O96" s="53">
        <f>100*N96/M96</f>
        <v>-14.634146341463415</v>
      </c>
      <c r="P96" s="51">
        <f>-N96+L96</f>
        <v>7.5</v>
      </c>
      <c r="Q96" s="50" t="s">
        <v>43</v>
      </c>
      <c r="R96" s="50">
        <v>2020</v>
      </c>
      <c r="S96" s="50">
        <v>5</v>
      </c>
      <c r="T96" s="50">
        <v>33</v>
      </c>
    </row>
    <row r="97" spans="1:20" x14ac:dyDescent="0.25">
      <c r="A97" s="45" t="s">
        <v>44</v>
      </c>
      <c r="B97" s="50">
        <v>363</v>
      </c>
      <c r="C97" s="51">
        <v>12</v>
      </c>
      <c r="D97" s="51">
        <v>-6</v>
      </c>
      <c r="E97" s="51">
        <v>5</v>
      </c>
      <c r="F97" s="51">
        <v>-0.5</v>
      </c>
      <c r="G97" s="51">
        <v>14.3</v>
      </c>
      <c r="H97" s="51">
        <v>0</v>
      </c>
      <c r="I97" s="51">
        <v>4.5</v>
      </c>
      <c r="J97" s="51">
        <v>30.5</v>
      </c>
      <c r="K97" s="52">
        <f>E97-D97</f>
        <v>11</v>
      </c>
      <c r="L97" s="52">
        <f>F97-D97</f>
        <v>5.5</v>
      </c>
      <c r="M97" s="52">
        <f>J97-C97</f>
        <v>18.5</v>
      </c>
      <c r="N97" s="51">
        <f>(G97+H97-I97+D97)*-1</f>
        <v>-3.8000000000000007</v>
      </c>
      <c r="O97" s="53">
        <f>100*N97/M97</f>
        <v>-20.540540540540544</v>
      </c>
      <c r="P97" s="51">
        <f>-N97+L97</f>
        <v>9.3000000000000007</v>
      </c>
      <c r="Q97" s="50" t="s">
        <v>43</v>
      </c>
      <c r="R97" s="50">
        <v>2018</v>
      </c>
      <c r="S97" s="50">
        <v>5</v>
      </c>
      <c r="T97" s="50">
        <v>9</v>
      </c>
    </row>
    <row r="98" spans="1:20" x14ac:dyDescent="0.25">
      <c r="A98" s="45" t="s">
        <v>44</v>
      </c>
      <c r="B98" s="50">
        <v>363</v>
      </c>
      <c r="C98" s="51">
        <v>3.5</v>
      </c>
      <c r="D98" s="51">
        <v>-4.5</v>
      </c>
      <c r="E98" s="51">
        <v>5</v>
      </c>
      <c r="F98" s="51">
        <v>1</v>
      </c>
      <c r="G98" s="51">
        <v>14</v>
      </c>
      <c r="H98" s="51">
        <v>0</v>
      </c>
      <c r="I98" s="51">
        <v>6.5</v>
      </c>
      <c r="J98" s="51">
        <v>23</v>
      </c>
      <c r="K98" s="52">
        <f>E98-D98</f>
        <v>9.5</v>
      </c>
      <c r="L98" s="52">
        <f>F98-D98</f>
        <v>5.5</v>
      </c>
      <c r="M98" s="52">
        <f>J98-C98</f>
        <v>19.5</v>
      </c>
      <c r="N98" s="51">
        <f>(G98+H98-I98+D98)*-1</f>
        <v>-3</v>
      </c>
      <c r="O98" s="53">
        <f>100*N98/M98</f>
        <v>-15.384615384615385</v>
      </c>
      <c r="P98" s="51">
        <f>-N98+L98</f>
        <v>8.5</v>
      </c>
      <c r="Q98" s="50" t="s">
        <v>43</v>
      </c>
      <c r="R98" s="50">
        <v>2019</v>
      </c>
      <c r="S98" s="50">
        <v>6</v>
      </c>
      <c r="T98" s="50">
        <v>22</v>
      </c>
    </row>
    <row r="99" spans="1:20" x14ac:dyDescent="0.25">
      <c r="A99" s="45" t="s">
        <v>44</v>
      </c>
      <c r="B99" s="50">
        <v>363</v>
      </c>
      <c r="C99" s="51">
        <v>4</v>
      </c>
      <c r="D99" s="51">
        <v>-4.5</v>
      </c>
      <c r="E99" s="51">
        <v>3.5</v>
      </c>
      <c r="F99" s="51">
        <v>1</v>
      </c>
      <c r="G99" s="51">
        <v>12</v>
      </c>
      <c r="H99" s="51">
        <v>0</v>
      </c>
      <c r="I99" s="51">
        <v>5</v>
      </c>
      <c r="J99" s="51">
        <v>19.5</v>
      </c>
      <c r="K99" s="52">
        <f>E99-D99</f>
        <v>8</v>
      </c>
      <c r="L99" s="52">
        <f>F99-D99</f>
        <v>5.5</v>
      </c>
      <c r="M99" s="52">
        <f>J99-C99</f>
        <v>15.5</v>
      </c>
      <c r="N99" s="51">
        <f>(G99+H99-I99+D99)*-1</f>
        <v>-2.5</v>
      </c>
      <c r="O99" s="53">
        <f>100*N99/M99</f>
        <v>-16.129032258064516</v>
      </c>
      <c r="P99" s="51">
        <f>-N99+L99</f>
        <v>8</v>
      </c>
      <c r="Q99" s="50" t="s">
        <v>43</v>
      </c>
      <c r="R99" s="50">
        <v>2020</v>
      </c>
      <c r="S99" s="50">
        <v>5</v>
      </c>
      <c r="T99" s="50">
        <v>33</v>
      </c>
    </row>
    <row r="100" spans="1:20" x14ac:dyDescent="0.25">
      <c r="A100" s="45" t="s">
        <v>44</v>
      </c>
      <c r="B100" s="50">
        <v>364</v>
      </c>
      <c r="C100" s="51">
        <v>7.5</v>
      </c>
      <c r="D100" s="51">
        <v>-5.5</v>
      </c>
      <c r="E100" s="51">
        <v>2.5</v>
      </c>
      <c r="F100" s="51">
        <v>-0.5</v>
      </c>
      <c r="G100" s="51">
        <v>14.9</v>
      </c>
      <c r="H100" s="51">
        <v>0</v>
      </c>
      <c r="I100" s="51">
        <v>4.5</v>
      </c>
      <c r="J100" s="51">
        <v>42.5</v>
      </c>
      <c r="K100" s="52">
        <f>E100-D100</f>
        <v>8</v>
      </c>
      <c r="L100" s="52">
        <f>F100-D100</f>
        <v>5</v>
      </c>
      <c r="M100" s="52">
        <f>J100-C100</f>
        <v>35</v>
      </c>
      <c r="N100" s="51">
        <f>(G100+H100-I100+D100)*-1</f>
        <v>-4.9000000000000004</v>
      </c>
      <c r="O100" s="53">
        <f>100*N100/M100</f>
        <v>-14.000000000000002</v>
      </c>
      <c r="P100" s="51">
        <f>-N100+L100</f>
        <v>9.9</v>
      </c>
      <c r="Q100" s="50" t="s">
        <v>43</v>
      </c>
      <c r="R100" s="50">
        <v>2018</v>
      </c>
      <c r="S100" s="50">
        <v>5</v>
      </c>
      <c r="T100" s="50">
        <v>9</v>
      </c>
    </row>
    <row r="101" spans="1:20" x14ac:dyDescent="0.25">
      <c r="A101" s="45" t="s">
        <v>44</v>
      </c>
      <c r="B101" s="50">
        <v>364</v>
      </c>
      <c r="C101" s="51">
        <v>3</v>
      </c>
      <c r="D101" s="51">
        <v>-4.5</v>
      </c>
      <c r="E101" s="51">
        <v>2.5</v>
      </c>
      <c r="F101" s="51">
        <v>0</v>
      </c>
      <c r="G101" s="51">
        <v>9</v>
      </c>
      <c r="H101" s="51">
        <v>0</v>
      </c>
      <c r="I101" s="51">
        <v>-0.5</v>
      </c>
      <c r="J101" s="51">
        <v>36</v>
      </c>
      <c r="K101" s="52">
        <f>E101-D101</f>
        <v>7</v>
      </c>
      <c r="L101" s="52">
        <f>F101-D101</f>
        <v>4.5</v>
      </c>
      <c r="M101" s="52">
        <f>J101-C101</f>
        <v>33</v>
      </c>
      <c r="N101" s="51">
        <f>(G101+H101-I101+D101)*-1</f>
        <v>-5</v>
      </c>
      <c r="O101" s="53">
        <f>100*N101/M101</f>
        <v>-15.151515151515152</v>
      </c>
      <c r="P101" s="51">
        <f>-N101+L101</f>
        <v>9.5</v>
      </c>
      <c r="Q101" s="50" t="s">
        <v>43</v>
      </c>
      <c r="R101" s="50">
        <v>2019</v>
      </c>
      <c r="S101" s="50">
        <v>6</v>
      </c>
      <c r="T101" s="50">
        <v>22</v>
      </c>
    </row>
    <row r="102" spans="1:20" x14ac:dyDescent="0.25">
      <c r="A102" s="45" t="s">
        <v>44</v>
      </c>
      <c r="B102" s="50">
        <v>364</v>
      </c>
      <c r="C102" s="51">
        <v>5.5</v>
      </c>
      <c r="D102" s="51">
        <v>-4.5</v>
      </c>
      <c r="E102" s="51">
        <v>2.5</v>
      </c>
      <c r="F102" s="51">
        <v>-2</v>
      </c>
      <c r="G102" s="51">
        <v>10</v>
      </c>
      <c r="H102" s="51">
        <v>0</v>
      </c>
      <c r="I102" s="51">
        <v>0.5</v>
      </c>
      <c r="J102" s="51">
        <v>38</v>
      </c>
      <c r="K102" s="52">
        <f>E102-D102</f>
        <v>7</v>
      </c>
      <c r="L102" s="52">
        <f>F102-D102</f>
        <v>2.5</v>
      </c>
      <c r="M102" s="52">
        <f>J102-C102</f>
        <v>32.5</v>
      </c>
      <c r="N102" s="51">
        <f>(G102+H102-I102+D102)*-1</f>
        <v>-5</v>
      </c>
      <c r="O102" s="53">
        <f>100*N102/M102</f>
        <v>-15.384615384615385</v>
      </c>
      <c r="P102" s="51">
        <f>-N102+L102</f>
        <v>7.5</v>
      </c>
      <c r="Q102" s="50" t="s">
        <v>43</v>
      </c>
      <c r="R102" s="50">
        <v>2020</v>
      </c>
      <c r="S102" s="50">
        <v>5</v>
      </c>
      <c r="T102" s="50">
        <v>33</v>
      </c>
    </row>
    <row r="103" spans="1:20" x14ac:dyDescent="0.25">
      <c r="A103" s="45" t="s">
        <v>44</v>
      </c>
      <c r="B103" s="50">
        <v>365</v>
      </c>
      <c r="C103" s="51">
        <v>11.5</v>
      </c>
      <c r="D103" s="51">
        <v>-5.5</v>
      </c>
      <c r="E103" s="51">
        <v>2.5</v>
      </c>
      <c r="F103" s="51">
        <v>2.5</v>
      </c>
      <c r="G103" s="51">
        <v>12</v>
      </c>
      <c r="H103" s="51">
        <v>0</v>
      </c>
      <c r="I103" s="51">
        <v>4</v>
      </c>
      <c r="J103" s="51">
        <v>38.5</v>
      </c>
      <c r="K103" s="52">
        <f>E103-D103</f>
        <v>8</v>
      </c>
      <c r="L103" s="52">
        <f>F103-D103</f>
        <v>8</v>
      </c>
      <c r="M103" s="52">
        <f>J103-C103</f>
        <v>27</v>
      </c>
      <c r="N103" s="51">
        <f>(G103+H103-I103+D103)*-1</f>
        <v>-2.5</v>
      </c>
      <c r="O103" s="53">
        <f>100*N103/M103</f>
        <v>-9.2592592592592595</v>
      </c>
      <c r="P103" s="51">
        <f>-N103+L103</f>
        <v>10.5</v>
      </c>
      <c r="Q103" s="50" t="s">
        <v>43</v>
      </c>
      <c r="R103" s="50">
        <v>2018</v>
      </c>
      <c r="S103" s="50">
        <v>5</v>
      </c>
      <c r="T103" s="50">
        <v>9</v>
      </c>
    </row>
    <row r="104" spans="1:20" x14ac:dyDescent="0.25">
      <c r="A104" s="45" t="s">
        <v>44</v>
      </c>
      <c r="B104" s="50">
        <v>365</v>
      </c>
      <c r="C104" s="51">
        <v>5</v>
      </c>
      <c r="D104" s="51">
        <v>-3.5</v>
      </c>
      <c r="E104" s="51">
        <v>6.5</v>
      </c>
      <c r="F104" s="51">
        <v>2.5</v>
      </c>
      <c r="G104" s="51">
        <v>17.8</v>
      </c>
      <c r="H104" s="51">
        <v>0</v>
      </c>
      <c r="I104" s="51">
        <v>8.5</v>
      </c>
      <c r="J104" s="51">
        <v>29.5</v>
      </c>
      <c r="K104" s="52">
        <f>E104-D104</f>
        <v>10</v>
      </c>
      <c r="L104" s="52">
        <f>F104-D104</f>
        <v>6</v>
      </c>
      <c r="M104" s="52">
        <f>J104-C104</f>
        <v>24.5</v>
      </c>
      <c r="N104" s="51">
        <f>(G104+H104-I104+D104)*-1</f>
        <v>-5.8000000000000007</v>
      </c>
      <c r="O104" s="53">
        <f>100*N104/M104</f>
        <v>-23.673469387755105</v>
      </c>
      <c r="P104" s="51">
        <f>-N104+L104</f>
        <v>11.8</v>
      </c>
      <c r="Q104" s="50" t="s">
        <v>43</v>
      </c>
      <c r="R104" s="50">
        <v>2019</v>
      </c>
      <c r="S104" s="50">
        <v>6</v>
      </c>
      <c r="T104" s="50">
        <v>22</v>
      </c>
    </row>
    <row r="105" spans="1:20" x14ac:dyDescent="0.25">
      <c r="A105" s="45" t="s">
        <v>44</v>
      </c>
      <c r="B105" s="50">
        <v>365</v>
      </c>
      <c r="C105" s="51">
        <v>4</v>
      </c>
      <c r="D105" s="51">
        <v>-4</v>
      </c>
      <c r="E105" s="51">
        <v>5.5</v>
      </c>
      <c r="F105" s="51">
        <v>-1</v>
      </c>
      <c r="G105" s="51">
        <v>7</v>
      </c>
      <c r="H105" s="51">
        <v>0</v>
      </c>
      <c r="I105" s="51">
        <v>0.5</v>
      </c>
      <c r="J105" s="51">
        <v>28</v>
      </c>
      <c r="K105" s="52">
        <f>E105-D105</f>
        <v>9.5</v>
      </c>
      <c r="L105" s="52">
        <f>F105-D105</f>
        <v>3</v>
      </c>
      <c r="M105" s="52">
        <f>J105-C105</f>
        <v>24</v>
      </c>
      <c r="N105" s="51">
        <f>(G105+H105-I105+D105)*-1</f>
        <v>-2.5</v>
      </c>
      <c r="O105" s="53">
        <f>100*N105/M105</f>
        <v>-10.416666666666666</v>
      </c>
      <c r="P105" s="51">
        <f>-N105+L105</f>
        <v>5.5</v>
      </c>
      <c r="Q105" s="50" t="s">
        <v>43</v>
      </c>
      <c r="R105" s="50">
        <v>2020</v>
      </c>
      <c r="S105" s="50">
        <v>5</v>
      </c>
      <c r="T105" s="50">
        <v>33</v>
      </c>
    </row>
    <row r="106" spans="1:20" x14ac:dyDescent="0.25">
      <c r="A106" s="45" t="s">
        <v>44</v>
      </c>
      <c r="B106" s="50">
        <v>366</v>
      </c>
      <c r="C106" s="51">
        <v>4.5</v>
      </c>
      <c r="D106" s="51">
        <v>-3.5</v>
      </c>
      <c r="E106" s="51">
        <v>8.5</v>
      </c>
      <c r="F106" s="51">
        <v>6</v>
      </c>
      <c r="G106" s="51">
        <v>14.4</v>
      </c>
      <c r="H106" s="51">
        <v>0</v>
      </c>
      <c r="I106" s="51">
        <v>13</v>
      </c>
      <c r="J106" s="51">
        <v>33.5</v>
      </c>
      <c r="K106" s="52">
        <f>E106-D106</f>
        <v>12</v>
      </c>
      <c r="L106" s="52">
        <f>F106-D106</f>
        <v>9.5</v>
      </c>
      <c r="M106" s="52">
        <f>J106-C106</f>
        <v>29</v>
      </c>
      <c r="N106" s="51">
        <f>(G106+H106-I106+D106)*-1</f>
        <v>2.0999999999999996</v>
      </c>
      <c r="O106" s="53">
        <f>100*N106/M106</f>
        <v>7.2413793103448265</v>
      </c>
      <c r="P106" s="51">
        <f>-N106+L106</f>
        <v>7.4</v>
      </c>
      <c r="Q106" s="50" t="s">
        <v>43</v>
      </c>
      <c r="R106" s="50">
        <v>2018</v>
      </c>
      <c r="S106" s="50">
        <v>5</v>
      </c>
      <c r="T106" s="50">
        <v>9</v>
      </c>
    </row>
    <row r="107" spans="1:20" x14ac:dyDescent="0.25">
      <c r="A107" s="45" t="s">
        <v>44</v>
      </c>
      <c r="B107" s="50">
        <v>366</v>
      </c>
      <c r="C107" s="51">
        <v>4</v>
      </c>
      <c r="D107" s="51">
        <v>-3.5</v>
      </c>
      <c r="E107" s="51">
        <v>7</v>
      </c>
      <c r="F107" s="51">
        <v>7</v>
      </c>
      <c r="G107" s="51">
        <v>12</v>
      </c>
      <c r="H107" s="51">
        <v>0</v>
      </c>
      <c r="I107" s="51">
        <v>11</v>
      </c>
      <c r="J107" s="51">
        <v>31</v>
      </c>
      <c r="K107" s="52">
        <f>E107-D107</f>
        <v>10.5</v>
      </c>
      <c r="L107" s="52">
        <f>F107-D107</f>
        <v>10.5</v>
      </c>
      <c r="M107" s="52">
        <f>J107-C107</f>
        <v>27</v>
      </c>
      <c r="N107" s="51">
        <f>(G107+H107-I107+D107)*-1</f>
        <v>2.5</v>
      </c>
      <c r="O107" s="53">
        <f>100*N107/M107</f>
        <v>9.2592592592592595</v>
      </c>
      <c r="P107" s="51">
        <f>-N107+L107</f>
        <v>8</v>
      </c>
      <c r="Q107" s="50" t="s">
        <v>43</v>
      </c>
      <c r="R107" s="50">
        <v>2019</v>
      </c>
      <c r="S107" s="50">
        <v>6</v>
      </c>
      <c r="T107" s="50">
        <v>22</v>
      </c>
    </row>
    <row r="108" spans="1:20" x14ac:dyDescent="0.25">
      <c r="A108" s="45" t="s">
        <v>44</v>
      </c>
      <c r="B108" s="50">
        <v>366</v>
      </c>
      <c r="C108" s="51">
        <v>4</v>
      </c>
      <c r="D108" s="51">
        <v>-3.5</v>
      </c>
      <c r="E108" s="51">
        <v>5.5</v>
      </c>
      <c r="F108" s="51">
        <v>3</v>
      </c>
      <c r="G108" s="51">
        <v>8</v>
      </c>
      <c r="H108" s="51">
        <v>0</v>
      </c>
      <c r="I108" s="51">
        <v>6</v>
      </c>
      <c r="J108" s="51">
        <v>28</v>
      </c>
      <c r="K108" s="52">
        <f>E108-D108</f>
        <v>9</v>
      </c>
      <c r="L108" s="52">
        <f>F108-D108</f>
        <v>6.5</v>
      </c>
      <c r="M108" s="52">
        <f>J108-C108</f>
        <v>24</v>
      </c>
      <c r="N108" s="51">
        <f>(G108+H108-I108+D108)*-1</f>
        <v>1.5</v>
      </c>
      <c r="O108" s="53">
        <f>100*N108/M108</f>
        <v>6.25</v>
      </c>
      <c r="P108" s="51">
        <f>-N108+L108</f>
        <v>5</v>
      </c>
      <c r="Q108" s="50" t="s">
        <v>43</v>
      </c>
      <c r="R108" s="50">
        <v>2020</v>
      </c>
      <c r="S108" s="50">
        <v>5</v>
      </c>
      <c r="T108" s="50">
        <v>33</v>
      </c>
    </row>
    <row r="109" spans="1:20" x14ac:dyDescent="0.25">
      <c r="A109" s="45" t="s">
        <v>44</v>
      </c>
      <c r="B109" s="50">
        <v>367</v>
      </c>
      <c r="C109" s="51">
        <v>12</v>
      </c>
      <c r="D109" s="51">
        <v>-3.5</v>
      </c>
      <c r="E109" s="51">
        <v>7.5</v>
      </c>
      <c r="F109" s="51">
        <v>4.5</v>
      </c>
      <c r="G109" s="51">
        <v>14</v>
      </c>
      <c r="H109" s="51">
        <v>0</v>
      </c>
      <c r="I109" s="51">
        <v>12.5</v>
      </c>
      <c r="J109" s="51">
        <v>37</v>
      </c>
      <c r="K109" s="52">
        <f>E109-D109</f>
        <v>11</v>
      </c>
      <c r="L109" s="52">
        <f>F109-D109</f>
        <v>8</v>
      </c>
      <c r="M109" s="52">
        <f>J109-C109</f>
        <v>25</v>
      </c>
      <c r="N109" s="51">
        <f>(G109+H109-I109+D109)*-1</f>
        <v>2</v>
      </c>
      <c r="O109" s="53">
        <f>100*N109/M109</f>
        <v>8</v>
      </c>
      <c r="P109" s="51">
        <f>-N109+L109</f>
        <v>6</v>
      </c>
      <c r="Q109" s="50" t="s">
        <v>43</v>
      </c>
      <c r="R109" s="50">
        <v>2018</v>
      </c>
      <c r="S109" s="50">
        <v>5</v>
      </c>
      <c r="T109" s="50">
        <v>9</v>
      </c>
    </row>
    <row r="110" spans="1:20" x14ac:dyDescent="0.25">
      <c r="A110" s="45" t="s">
        <v>44</v>
      </c>
      <c r="B110" s="50">
        <v>367</v>
      </c>
      <c r="C110" s="51">
        <v>4.5</v>
      </c>
      <c r="D110" s="51">
        <v>-4</v>
      </c>
      <c r="E110" s="51">
        <v>8</v>
      </c>
      <c r="F110" s="51">
        <v>2.5</v>
      </c>
      <c r="G110" s="51">
        <v>11</v>
      </c>
      <c r="H110" s="51">
        <v>0</v>
      </c>
      <c r="I110" s="51">
        <v>8</v>
      </c>
      <c r="J110" s="51">
        <v>30</v>
      </c>
      <c r="K110" s="52">
        <f>E110-D110</f>
        <v>12</v>
      </c>
      <c r="L110" s="52">
        <f>F110-D110</f>
        <v>6.5</v>
      </c>
      <c r="M110" s="52">
        <f>J110-C110</f>
        <v>25.5</v>
      </c>
      <c r="N110" s="51">
        <f>(G110+H110-I110+D110)*-1</f>
        <v>1</v>
      </c>
      <c r="O110" s="53">
        <f>100*N110/M110</f>
        <v>3.9215686274509802</v>
      </c>
      <c r="P110" s="51">
        <f>-N110+L110</f>
        <v>5.5</v>
      </c>
      <c r="Q110" s="50" t="s">
        <v>43</v>
      </c>
      <c r="R110" s="50">
        <v>2019</v>
      </c>
      <c r="S110" s="50">
        <v>6</v>
      </c>
      <c r="T110" s="50">
        <v>22</v>
      </c>
    </row>
    <row r="111" spans="1:20" x14ac:dyDescent="0.25">
      <c r="A111" s="45" t="s">
        <v>44</v>
      </c>
      <c r="B111" s="50">
        <v>367</v>
      </c>
      <c r="C111" s="51">
        <v>3.5</v>
      </c>
      <c r="D111" s="51">
        <v>-3</v>
      </c>
      <c r="E111" s="51">
        <v>6</v>
      </c>
      <c r="F111" s="51">
        <v>2.5</v>
      </c>
      <c r="G111" s="51">
        <v>11.7</v>
      </c>
      <c r="H111" s="51">
        <v>0</v>
      </c>
      <c r="I111" s="51">
        <v>9</v>
      </c>
      <c r="J111" s="51">
        <v>25.5</v>
      </c>
      <c r="K111" s="52">
        <f>E111-D111</f>
        <v>9</v>
      </c>
      <c r="L111" s="52">
        <f>F111-D111</f>
        <v>5.5</v>
      </c>
      <c r="M111" s="52">
        <f>J111-C111</f>
        <v>22</v>
      </c>
      <c r="N111" s="51">
        <f>(G111+H111-I111+D111)*-1</f>
        <v>0.30000000000000071</v>
      </c>
      <c r="O111" s="53">
        <f>100*N111/M111</f>
        <v>1.3636363636363669</v>
      </c>
      <c r="P111" s="51">
        <f>-N111+L111</f>
        <v>5.1999999999999993</v>
      </c>
      <c r="Q111" s="50" t="s">
        <v>43</v>
      </c>
      <c r="R111" s="50">
        <v>2020</v>
      </c>
      <c r="S111" s="50">
        <v>5</v>
      </c>
      <c r="T111" s="50">
        <v>33</v>
      </c>
    </row>
    <row r="112" spans="1:20" x14ac:dyDescent="0.25">
      <c r="A112" s="45" t="s">
        <v>44</v>
      </c>
      <c r="B112" s="50">
        <v>368</v>
      </c>
      <c r="C112" s="51">
        <v>9.5</v>
      </c>
      <c r="D112" s="51">
        <v>-4</v>
      </c>
      <c r="E112" s="51">
        <v>8</v>
      </c>
      <c r="F112" s="51">
        <v>3</v>
      </c>
      <c r="G112" s="51">
        <v>14.5</v>
      </c>
      <c r="H112" s="51">
        <v>0</v>
      </c>
      <c r="I112" s="51">
        <v>12</v>
      </c>
      <c r="J112" s="51">
        <v>27</v>
      </c>
      <c r="K112" s="52">
        <f>E112-D112</f>
        <v>12</v>
      </c>
      <c r="L112" s="52">
        <f>F112-D112</f>
        <v>7</v>
      </c>
      <c r="M112" s="52">
        <f>J112-C112</f>
        <v>17.5</v>
      </c>
      <c r="N112" s="51">
        <f>(G112+H112-I112+D112)*-1</f>
        <v>1.5</v>
      </c>
      <c r="O112" s="53">
        <f>100*N112/M112</f>
        <v>8.5714285714285712</v>
      </c>
      <c r="P112" s="51">
        <f>-N112+L112</f>
        <v>5.5</v>
      </c>
      <c r="Q112" s="50" t="s">
        <v>43</v>
      </c>
      <c r="R112" s="50">
        <v>2018</v>
      </c>
      <c r="S112" s="50">
        <v>5</v>
      </c>
      <c r="T112" s="50">
        <v>9</v>
      </c>
    </row>
    <row r="113" spans="1:20" x14ac:dyDescent="0.25">
      <c r="A113" s="45" t="s">
        <v>44</v>
      </c>
      <c r="B113" s="50">
        <v>368</v>
      </c>
      <c r="C113" s="51">
        <v>6</v>
      </c>
      <c r="D113" s="51">
        <v>-3.5</v>
      </c>
      <c r="E113" s="51">
        <v>7</v>
      </c>
      <c r="F113" s="51">
        <v>2.5</v>
      </c>
      <c r="G113" s="51">
        <v>13</v>
      </c>
      <c r="H113" s="51">
        <v>0</v>
      </c>
      <c r="I113" s="51">
        <v>9</v>
      </c>
      <c r="J113" s="51">
        <v>22.5</v>
      </c>
      <c r="K113" s="52">
        <f>E113-D113</f>
        <v>10.5</v>
      </c>
      <c r="L113" s="52">
        <f>F113-D113</f>
        <v>6</v>
      </c>
      <c r="M113" s="52">
        <f>J113-C113</f>
        <v>16.5</v>
      </c>
      <c r="N113" s="51">
        <f>(G113+H113-I113+D113)*-1</f>
        <v>-0.5</v>
      </c>
      <c r="O113" s="53">
        <f>100*N113/M113</f>
        <v>-3.0303030303030303</v>
      </c>
      <c r="P113" s="51">
        <f>-N113+L113</f>
        <v>6.5</v>
      </c>
      <c r="Q113" s="50" t="s">
        <v>43</v>
      </c>
      <c r="R113" s="50">
        <v>2019</v>
      </c>
      <c r="S113" s="50">
        <v>6</v>
      </c>
      <c r="T113" s="50">
        <v>22</v>
      </c>
    </row>
    <row r="114" spans="1:20" x14ac:dyDescent="0.25">
      <c r="A114" s="45" t="s">
        <v>44</v>
      </c>
      <c r="B114" s="50">
        <v>368</v>
      </c>
      <c r="C114" s="51">
        <v>5</v>
      </c>
      <c r="D114" s="51">
        <v>-3</v>
      </c>
      <c r="E114" s="51">
        <v>5.5</v>
      </c>
      <c r="F114" s="51">
        <v>3.5</v>
      </c>
      <c r="G114" s="51">
        <v>11</v>
      </c>
      <c r="H114" s="51">
        <v>0</v>
      </c>
      <c r="I114" s="51">
        <v>7.5</v>
      </c>
      <c r="J114" s="51">
        <v>19</v>
      </c>
      <c r="K114" s="52">
        <f>E114-D114</f>
        <v>8.5</v>
      </c>
      <c r="L114" s="52">
        <f>F114-D114</f>
        <v>6.5</v>
      </c>
      <c r="M114" s="52">
        <f>J114-C114</f>
        <v>14</v>
      </c>
      <c r="N114" s="51">
        <f>(G114+H114-I114+D114)*-1</f>
        <v>-0.5</v>
      </c>
      <c r="O114" s="53">
        <f>100*N114/M114</f>
        <v>-3.5714285714285716</v>
      </c>
      <c r="P114" s="51">
        <f>-N114+L114</f>
        <v>7</v>
      </c>
      <c r="Q114" s="50" t="s">
        <v>43</v>
      </c>
      <c r="R114" s="50">
        <v>2020</v>
      </c>
      <c r="S114" s="50">
        <v>5</v>
      </c>
      <c r="T114" s="50">
        <v>33</v>
      </c>
    </row>
    <row r="115" spans="1:20" x14ac:dyDescent="0.25">
      <c r="A115" s="45" t="s">
        <v>44</v>
      </c>
      <c r="B115" s="50">
        <v>369</v>
      </c>
      <c r="C115" s="51">
        <v>10.5</v>
      </c>
      <c r="D115" s="51">
        <v>-3</v>
      </c>
      <c r="E115" s="51">
        <v>7</v>
      </c>
      <c r="F115" s="51">
        <v>4.5</v>
      </c>
      <c r="G115" s="51">
        <v>12.5</v>
      </c>
      <c r="H115" s="51">
        <v>0</v>
      </c>
      <c r="I115" s="51">
        <v>8.5</v>
      </c>
      <c r="J115" s="51">
        <v>30</v>
      </c>
      <c r="K115" s="52">
        <f>E115-D115</f>
        <v>10</v>
      </c>
      <c r="L115" s="52">
        <f>F115-D115</f>
        <v>7.5</v>
      </c>
      <c r="M115" s="52">
        <f>J115-C115</f>
        <v>19.5</v>
      </c>
      <c r="N115" s="51">
        <f>(G115+H115-I115+D115)*-1</f>
        <v>-1</v>
      </c>
      <c r="O115" s="53">
        <f>100*N115/M115</f>
        <v>-5.1282051282051286</v>
      </c>
      <c r="P115" s="51">
        <f>-N115+L115</f>
        <v>8.5</v>
      </c>
      <c r="Q115" s="50" t="s">
        <v>43</v>
      </c>
      <c r="R115" s="50">
        <v>2018</v>
      </c>
      <c r="S115" s="50">
        <v>5</v>
      </c>
      <c r="T115" s="50">
        <v>9</v>
      </c>
    </row>
    <row r="116" spans="1:20" x14ac:dyDescent="0.25">
      <c r="A116" s="45" t="s">
        <v>44</v>
      </c>
      <c r="B116" s="50">
        <v>369</v>
      </c>
      <c r="C116" s="51">
        <v>7.5</v>
      </c>
      <c r="D116" s="51">
        <v>-4</v>
      </c>
      <c r="E116" s="51">
        <v>5.5</v>
      </c>
      <c r="F116" s="51">
        <v>3.5</v>
      </c>
      <c r="G116" s="51">
        <v>13</v>
      </c>
      <c r="H116" s="51">
        <v>0</v>
      </c>
      <c r="I116" s="51">
        <v>8.5</v>
      </c>
      <c r="J116" s="51">
        <v>29.5</v>
      </c>
      <c r="K116" s="52">
        <f>E116-D116</f>
        <v>9.5</v>
      </c>
      <c r="L116" s="52">
        <f>F116-D116</f>
        <v>7.5</v>
      </c>
      <c r="M116" s="52">
        <f>J116-C116</f>
        <v>22</v>
      </c>
      <c r="N116" s="51">
        <f>(G116+H116-I116+D116)*-1</f>
        <v>-0.5</v>
      </c>
      <c r="O116" s="53">
        <f>100*N116/M116</f>
        <v>-2.2727272727272729</v>
      </c>
      <c r="P116" s="51">
        <f>-N116+L116</f>
        <v>8</v>
      </c>
      <c r="Q116" s="50" t="s">
        <v>43</v>
      </c>
      <c r="R116" s="50">
        <v>2019</v>
      </c>
      <c r="S116" s="50">
        <v>6</v>
      </c>
      <c r="T116" s="50">
        <v>22</v>
      </c>
    </row>
    <row r="117" spans="1:20" x14ac:dyDescent="0.25">
      <c r="A117" s="45" t="s">
        <v>44</v>
      </c>
      <c r="B117" s="50">
        <v>369</v>
      </c>
      <c r="C117" s="51">
        <v>5</v>
      </c>
      <c r="D117" s="51">
        <v>-3.5</v>
      </c>
      <c r="E117" s="51">
        <v>3</v>
      </c>
      <c r="F117" s="51">
        <v>1</v>
      </c>
      <c r="G117" s="51">
        <v>8</v>
      </c>
      <c r="H117" s="51">
        <v>0</v>
      </c>
      <c r="I117" s="51">
        <v>3</v>
      </c>
      <c r="J117" s="51">
        <v>19.5</v>
      </c>
      <c r="K117" s="52">
        <f>E117-D117</f>
        <v>6.5</v>
      </c>
      <c r="L117" s="52">
        <f>F117-D117</f>
        <v>4.5</v>
      </c>
      <c r="M117" s="52">
        <f>J117-C117</f>
        <v>14.5</v>
      </c>
      <c r="N117" s="51">
        <f>(G117+H117-I117+D117)*-1</f>
        <v>-1.5</v>
      </c>
      <c r="O117" s="53">
        <f>100*N117/M117</f>
        <v>-10.344827586206897</v>
      </c>
      <c r="P117" s="51">
        <f>-N117+L117</f>
        <v>6</v>
      </c>
      <c r="Q117" s="50" t="s">
        <v>43</v>
      </c>
      <c r="R117" s="50">
        <v>2020</v>
      </c>
      <c r="S117" s="50">
        <v>5</v>
      </c>
      <c r="T117" s="50">
        <v>33</v>
      </c>
    </row>
    <row r="118" spans="1:20" x14ac:dyDescent="0.25">
      <c r="A118" s="45" t="s">
        <v>44</v>
      </c>
      <c r="B118" s="50">
        <v>370</v>
      </c>
      <c r="C118" s="51">
        <v>6.5</v>
      </c>
      <c r="D118" s="51">
        <v>-4</v>
      </c>
      <c r="E118" s="51">
        <v>11</v>
      </c>
      <c r="F118" s="51">
        <v>4.5</v>
      </c>
      <c r="G118" s="51">
        <v>14</v>
      </c>
      <c r="H118" s="51">
        <v>0</v>
      </c>
      <c r="I118" s="51">
        <v>9.5</v>
      </c>
      <c r="J118" s="51">
        <v>26.5</v>
      </c>
      <c r="K118" s="52">
        <f>E118-D118</f>
        <v>15</v>
      </c>
      <c r="L118" s="52">
        <f>F118-D118</f>
        <v>8.5</v>
      </c>
      <c r="M118" s="52">
        <f>J118-C118</f>
        <v>20</v>
      </c>
      <c r="N118" s="51">
        <f>(G118+H118-I118+D118)*-1</f>
        <v>-0.5</v>
      </c>
      <c r="O118" s="53">
        <f>100*N118/M118</f>
        <v>-2.5</v>
      </c>
      <c r="P118" s="51">
        <f>-N118+L118</f>
        <v>9</v>
      </c>
      <c r="Q118" s="50" t="s">
        <v>43</v>
      </c>
      <c r="R118" s="50">
        <v>2018</v>
      </c>
      <c r="S118" s="50">
        <v>5</v>
      </c>
      <c r="T118" s="50">
        <v>9</v>
      </c>
    </row>
    <row r="119" spans="1:20" x14ac:dyDescent="0.25">
      <c r="A119" s="45" t="s">
        <v>44</v>
      </c>
      <c r="B119" s="50">
        <v>370</v>
      </c>
      <c r="C119" s="51">
        <v>9.5</v>
      </c>
      <c r="D119" s="51">
        <v>-3.5</v>
      </c>
      <c r="E119" s="51">
        <v>10.5</v>
      </c>
      <c r="F119" s="51">
        <v>5.5</v>
      </c>
      <c r="G119" s="51">
        <v>10.199999999999999</v>
      </c>
      <c r="H119" s="51">
        <v>0</v>
      </c>
      <c r="I119" s="51">
        <v>7</v>
      </c>
      <c r="J119" s="51">
        <v>29.5</v>
      </c>
      <c r="K119" s="52">
        <f>E119-D119</f>
        <v>14</v>
      </c>
      <c r="L119" s="52">
        <f>F119-D119</f>
        <v>9</v>
      </c>
      <c r="M119" s="52">
        <f>J119-C119</f>
        <v>20</v>
      </c>
      <c r="N119" s="51">
        <f>(G119+H119-I119+D119)*-1</f>
        <v>0.30000000000000071</v>
      </c>
      <c r="O119" s="53">
        <f>100*N119/M119</f>
        <v>1.5000000000000036</v>
      </c>
      <c r="P119" s="51">
        <f>-N119+L119</f>
        <v>8.6999999999999993</v>
      </c>
      <c r="Q119" s="50" t="s">
        <v>43</v>
      </c>
      <c r="R119" s="50">
        <v>2019</v>
      </c>
      <c r="S119" s="50">
        <v>6</v>
      </c>
      <c r="T119" s="50">
        <v>22</v>
      </c>
    </row>
    <row r="120" spans="1:20" x14ac:dyDescent="0.25">
      <c r="A120" s="45" t="s">
        <v>44</v>
      </c>
      <c r="B120" s="50">
        <v>370</v>
      </c>
      <c r="C120" s="51">
        <v>6.5</v>
      </c>
      <c r="D120" s="51">
        <v>-4</v>
      </c>
      <c r="E120" s="51">
        <v>7</v>
      </c>
      <c r="F120" s="51">
        <v>3</v>
      </c>
      <c r="G120" s="51">
        <v>13.5</v>
      </c>
      <c r="H120" s="51">
        <v>0</v>
      </c>
      <c r="I120" s="51">
        <v>9.5</v>
      </c>
      <c r="J120" s="51">
        <v>28</v>
      </c>
      <c r="K120" s="52">
        <f>E120-D120</f>
        <v>11</v>
      </c>
      <c r="L120" s="52">
        <f>F120-D120</f>
        <v>7</v>
      </c>
      <c r="M120" s="52">
        <f>J120-C120</f>
        <v>21.5</v>
      </c>
      <c r="N120" s="51">
        <f>(G120+H120-I120+D120)*-1</f>
        <v>0</v>
      </c>
      <c r="O120" s="53">
        <f>100*N120/M120</f>
        <v>0</v>
      </c>
      <c r="P120" s="51">
        <f>-N120+L120</f>
        <v>7</v>
      </c>
      <c r="Q120" s="50" t="s">
        <v>43</v>
      </c>
      <c r="R120" s="50">
        <v>2020</v>
      </c>
      <c r="S120" s="50">
        <v>5</v>
      </c>
      <c r="T120" s="50">
        <v>33</v>
      </c>
    </row>
    <row r="121" spans="1:20" x14ac:dyDescent="0.25">
      <c r="A121" s="45" t="s">
        <v>44</v>
      </c>
      <c r="B121" s="57">
        <v>371</v>
      </c>
      <c r="C121" s="54">
        <v>7</v>
      </c>
      <c r="D121" s="54">
        <v>-3.5</v>
      </c>
      <c r="E121" s="54">
        <v>8</v>
      </c>
      <c r="F121" s="54">
        <v>7</v>
      </c>
      <c r="G121" s="54">
        <v>14</v>
      </c>
      <c r="H121" s="54">
        <v>0</v>
      </c>
      <c r="I121" s="54">
        <v>10</v>
      </c>
      <c r="J121" s="54">
        <v>31.5</v>
      </c>
      <c r="K121" s="52">
        <f>E121-D121</f>
        <v>11.5</v>
      </c>
      <c r="L121" s="52">
        <f>F121-D121</f>
        <v>10.5</v>
      </c>
      <c r="M121" s="52">
        <f>J121-C121</f>
        <v>24.5</v>
      </c>
      <c r="N121" s="54">
        <f>(G121+H121-I121+D121)*-1</f>
        <v>-0.5</v>
      </c>
      <c r="O121" s="55">
        <f>100*N121/M121</f>
        <v>-2.0408163265306123</v>
      </c>
      <c r="P121" s="54">
        <f>-N121+L121</f>
        <v>11</v>
      </c>
      <c r="Q121" s="50" t="s">
        <v>43</v>
      </c>
      <c r="R121" s="50">
        <v>2018</v>
      </c>
      <c r="S121" s="50">
        <v>5</v>
      </c>
      <c r="T121" s="50">
        <v>9</v>
      </c>
    </row>
    <row r="122" spans="1:20" x14ac:dyDescent="0.25">
      <c r="A122" s="45" t="s">
        <v>44</v>
      </c>
      <c r="B122" s="57">
        <v>371</v>
      </c>
      <c r="C122" s="51">
        <v>5</v>
      </c>
      <c r="D122" s="51">
        <v>-3</v>
      </c>
      <c r="E122" s="51">
        <v>7</v>
      </c>
      <c r="F122" s="51">
        <v>5</v>
      </c>
      <c r="G122" s="51">
        <v>13</v>
      </c>
      <c r="H122" s="51">
        <v>0</v>
      </c>
      <c r="I122" s="51">
        <v>9</v>
      </c>
      <c r="J122" s="51">
        <v>27.5</v>
      </c>
      <c r="K122" s="52">
        <f>E122-D122</f>
        <v>10</v>
      </c>
      <c r="L122" s="52">
        <f>F122-D122</f>
        <v>8</v>
      </c>
      <c r="M122" s="52">
        <f>J122-C122</f>
        <v>22.5</v>
      </c>
      <c r="N122" s="51">
        <f>(G122+H122-I122+D122)*-1</f>
        <v>-1</v>
      </c>
      <c r="O122" s="53">
        <f>100*N122/M122</f>
        <v>-4.4444444444444446</v>
      </c>
      <c r="P122" s="51">
        <f>-N122+L122</f>
        <v>9</v>
      </c>
      <c r="Q122" s="50" t="s">
        <v>43</v>
      </c>
      <c r="R122" s="50">
        <v>2019</v>
      </c>
      <c r="S122" s="50">
        <v>6</v>
      </c>
      <c r="T122" s="50">
        <v>22</v>
      </c>
    </row>
    <row r="123" spans="1:20" x14ac:dyDescent="0.25">
      <c r="A123" s="45" t="s">
        <v>44</v>
      </c>
      <c r="B123" s="57">
        <v>371</v>
      </c>
      <c r="C123" s="51">
        <v>4.5</v>
      </c>
      <c r="D123" s="51">
        <v>-3</v>
      </c>
      <c r="E123" s="51">
        <v>4</v>
      </c>
      <c r="F123" s="51">
        <v>2.5</v>
      </c>
      <c r="G123" s="51">
        <v>10</v>
      </c>
      <c r="H123" s="51">
        <v>0</v>
      </c>
      <c r="I123" s="51">
        <v>5.5</v>
      </c>
      <c r="J123" s="51">
        <v>28</v>
      </c>
      <c r="K123" s="52">
        <f>E123-D123</f>
        <v>7</v>
      </c>
      <c r="L123" s="52">
        <f>F123-D123</f>
        <v>5.5</v>
      </c>
      <c r="M123" s="52">
        <f>J123-C123</f>
        <v>23.5</v>
      </c>
      <c r="N123" s="51">
        <f>(G123+H123-I123+D123)*-1</f>
        <v>-1.5</v>
      </c>
      <c r="O123" s="53">
        <f>100*N123/M123</f>
        <v>-6.3829787234042552</v>
      </c>
      <c r="P123" s="51">
        <f>-N123+L123</f>
        <v>7</v>
      </c>
      <c r="Q123" s="50" t="s">
        <v>43</v>
      </c>
      <c r="R123" s="50">
        <v>2020</v>
      </c>
      <c r="S123" s="50">
        <v>5</v>
      </c>
      <c r="T123" s="50">
        <v>33</v>
      </c>
    </row>
    <row r="124" spans="1:20" x14ac:dyDescent="0.25">
      <c r="A124" s="45" t="s">
        <v>44</v>
      </c>
      <c r="B124" s="56">
        <v>372</v>
      </c>
      <c r="C124" s="51">
        <v>9.5</v>
      </c>
      <c r="D124" s="51">
        <v>-4</v>
      </c>
      <c r="E124" s="51">
        <v>6.5</v>
      </c>
      <c r="F124" s="51">
        <v>2.5</v>
      </c>
      <c r="G124" s="51">
        <v>12</v>
      </c>
      <c r="H124" s="51">
        <v>0</v>
      </c>
      <c r="I124" s="51">
        <v>8.5</v>
      </c>
      <c r="J124" s="51">
        <v>30.5</v>
      </c>
      <c r="K124" s="52">
        <f>E124-D124</f>
        <v>10.5</v>
      </c>
      <c r="L124" s="52">
        <f>F124-D124</f>
        <v>6.5</v>
      </c>
      <c r="M124" s="52">
        <f>J124-C124</f>
        <v>21</v>
      </c>
      <c r="N124" s="51">
        <f>(G124+H124-I124+D124)*-1</f>
        <v>0.5</v>
      </c>
      <c r="O124" s="53">
        <f>100*N124/M124</f>
        <v>2.3809523809523809</v>
      </c>
      <c r="P124" s="51">
        <f>-N124+L124</f>
        <v>6</v>
      </c>
      <c r="Q124" s="50" t="s">
        <v>43</v>
      </c>
      <c r="R124" s="50">
        <v>2018</v>
      </c>
      <c r="S124" s="50">
        <v>5</v>
      </c>
      <c r="T124" s="50">
        <v>9</v>
      </c>
    </row>
    <row r="125" spans="1:20" x14ac:dyDescent="0.25">
      <c r="A125" s="45" t="s">
        <v>44</v>
      </c>
      <c r="B125" s="56">
        <v>372</v>
      </c>
      <c r="C125" s="51">
        <v>6</v>
      </c>
      <c r="D125" s="51">
        <v>-3.5</v>
      </c>
      <c r="E125" s="51">
        <v>5.5</v>
      </c>
      <c r="F125" s="51">
        <v>2</v>
      </c>
      <c r="G125" s="51">
        <v>11</v>
      </c>
      <c r="H125" s="51">
        <v>0</v>
      </c>
      <c r="I125" s="51">
        <v>7</v>
      </c>
      <c r="J125" s="51">
        <v>23.5</v>
      </c>
      <c r="K125" s="52">
        <f>E125-D125</f>
        <v>9</v>
      </c>
      <c r="L125" s="52">
        <f>F125-D125</f>
        <v>5.5</v>
      </c>
      <c r="M125" s="52">
        <f>J125-C125</f>
        <v>17.5</v>
      </c>
      <c r="N125" s="51">
        <f>(G125+H125-I125+D125)*-1</f>
        <v>-0.5</v>
      </c>
      <c r="O125" s="53">
        <f>100*N125/M125</f>
        <v>-2.8571428571428572</v>
      </c>
      <c r="P125" s="51">
        <f>-N125+L125</f>
        <v>6</v>
      </c>
      <c r="Q125" s="50" t="s">
        <v>43</v>
      </c>
      <c r="R125" s="50">
        <v>2019</v>
      </c>
      <c r="S125" s="50">
        <v>6</v>
      </c>
      <c r="T125" s="50">
        <v>22</v>
      </c>
    </row>
    <row r="126" spans="1:20" x14ac:dyDescent="0.25">
      <c r="A126" s="45" t="s">
        <v>44</v>
      </c>
      <c r="B126" s="56">
        <v>372</v>
      </c>
      <c r="C126" s="51">
        <v>6</v>
      </c>
      <c r="D126" s="51">
        <v>-3.5</v>
      </c>
      <c r="E126" s="51">
        <v>5</v>
      </c>
      <c r="F126" s="51">
        <v>1.5</v>
      </c>
      <c r="G126" s="51">
        <v>10</v>
      </c>
      <c r="H126" s="51">
        <v>0</v>
      </c>
      <c r="I126" s="51">
        <v>5.5</v>
      </c>
      <c r="J126" s="51">
        <v>22</v>
      </c>
      <c r="K126" s="52">
        <f>E126-D126</f>
        <v>8.5</v>
      </c>
      <c r="L126" s="52">
        <f>F126-D126</f>
        <v>5</v>
      </c>
      <c r="M126" s="52">
        <f>J126-C126</f>
        <v>16</v>
      </c>
      <c r="N126" s="51">
        <f>(G126+H126-I126+D126)*-1</f>
        <v>-1</v>
      </c>
      <c r="O126" s="53">
        <f>100*N126/M126</f>
        <v>-6.25</v>
      </c>
      <c r="P126" s="51">
        <f>-N126+L126</f>
        <v>6</v>
      </c>
      <c r="Q126" s="50" t="s">
        <v>43</v>
      </c>
      <c r="R126" s="50">
        <v>2020</v>
      </c>
      <c r="S126" s="50">
        <v>5</v>
      </c>
      <c r="T126" s="50">
        <v>33</v>
      </c>
    </row>
    <row r="127" spans="1:20" x14ac:dyDescent="0.25">
      <c r="A127" s="45" t="s">
        <v>44</v>
      </c>
      <c r="B127" s="57">
        <v>373</v>
      </c>
      <c r="C127" s="51">
        <v>12.5</v>
      </c>
      <c r="D127" s="51">
        <v>-3</v>
      </c>
      <c r="E127" s="51">
        <v>8.5</v>
      </c>
      <c r="F127" s="54">
        <v>50</v>
      </c>
      <c r="G127" s="51">
        <v>14.9</v>
      </c>
      <c r="H127" s="51">
        <v>0</v>
      </c>
      <c r="I127" s="51">
        <v>10.5</v>
      </c>
      <c r="J127" s="51">
        <v>38</v>
      </c>
      <c r="K127" s="52">
        <f>E127-D127</f>
        <v>11.5</v>
      </c>
      <c r="L127" s="52">
        <f>F127-D127</f>
        <v>53</v>
      </c>
      <c r="M127" s="52">
        <f>J127-C127</f>
        <v>25.5</v>
      </c>
      <c r="N127" s="51">
        <f>(G127+H127-I127+D127)*-1</f>
        <v>-1.4000000000000004</v>
      </c>
      <c r="O127" s="53">
        <f>100*N127/M127</f>
        <v>-5.4901960784313735</v>
      </c>
      <c r="P127" s="54">
        <f>-N127+L127</f>
        <v>54.4</v>
      </c>
      <c r="Q127" s="50" t="s">
        <v>43</v>
      </c>
      <c r="R127" s="50">
        <v>2018</v>
      </c>
      <c r="S127" s="50">
        <v>5</v>
      </c>
      <c r="T127" s="50">
        <v>9</v>
      </c>
    </row>
    <row r="128" spans="1:20" x14ac:dyDescent="0.25">
      <c r="A128" s="45" t="s">
        <v>44</v>
      </c>
      <c r="B128" s="57">
        <v>373</v>
      </c>
      <c r="C128" s="51">
        <v>7.5</v>
      </c>
      <c r="D128" s="51">
        <v>-2.5</v>
      </c>
      <c r="E128" s="51">
        <v>8</v>
      </c>
      <c r="F128" s="51">
        <v>4.5</v>
      </c>
      <c r="G128" s="51">
        <v>14.6</v>
      </c>
      <c r="H128" s="51">
        <v>0</v>
      </c>
      <c r="I128" s="51">
        <v>11</v>
      </c>
      <c r="J128" s="51">
        <v>28.5</v>
      </c>
      <c r="K128" s="52">
        <f>E128-D128</f>
        <v>10.5</v>
      </c>
      <c r="L128" s="52">
        <f>F128-D128</f>
        <v>7</v>
      </c>
      <c r="M128" s="52">
        <f>J128-C128</f>
        <v>21</v>
      </c>
      <c r="N128" s="51">
        <f>(G128+H128-I128+D128)*-1</f>
        <v>-1.0999999999999996</v>
      </c>
      <c r="O128" s="53">
        <f>100*N128/M128</f>
        <v>-5.2380952380952364</v>
      </c>
      <c r="P128" s="51">
        <f>-N128+L128</f>
        <v>8.1</v>
      </c>
      <c r="Q128" s="50" t="s">
        <v>43</v>
      </c>
      <c r="R128" s="50">
        <v>2019</v>
      </c>
      <c r="S128" s="50">
        <v>6</v>
      </c>
      <c r="T128" s="50">
        <v>22</v>
      </c>
    </row>
    <row r="129" spans="1:20" x14ac:dyDescent="0.25">
      <c r="A129" s="45" t="s">
        <v>44</v>
      </c>
      <c r="B129" s="57">
        <v>373</v>
      </c>
      <c r="C129" s="51">
        <v>4</v>
      </c>
      <c r="D129" s="51">
        <v>-2.5</v>
      </c>
      <c r="E129" s="51">
        <v>8</v>
      </c>
      <c r="F129" s="51">
        <v>4</v>
      </c>
      <c r="G129" s="51">
        <v>14.9</v>
      </c>
      <c r="H129" s="51">
        <v>0</v>
      </c>
      <c r="I129" s="51">
        <v>11.5</v>
      </c>
      <c r="J129" s="51">
        <v>27</v>
      </c>
      <c r="K129" s="52">
        <f>E129-D129</f>
        <v>10.5</v>
      </c>
      <c r="L129" s="52">
        <f>F129-D129</f>
        <v>6.5</v>
      </c>
      <c r="M129" s="52">
        <f>J129-C129</f>
        <v>23</v>
      </c>
      <c r="N129" s="51">
        <f>(G129+H129-I129+D129)*-1</f>
        <v>-0.90000000000000036</v>
      </c>
      <c r="O129" s="53">
        <f>100*N129/M129</f>
        <v>-3.913043478260871</v>
      </c>
      <c r="P129" s="51">
        <f>-N129+L129</f>
        <v>7.4</v>
      </c>
      <c r="Q129" s="50" t="s">
        <v>43</v>
      </c>
      <c r="R129" s="50">
        <v>2020</v>
      </c>
      <c r="S129" s="50">
        <v>5</v>
      </c>
      <c r="T129" s="50">
        <v>33</v>
      </c>
    </row>
    <row r="130" spans="1:20" x14ac:dyDescent="0.25">
      <c r="A130" s="45" t="s">
        <v>44</v>
      </c>
      <c r="B130" s="50">
        <v>374</v>
      </c>
      <c r="C130" s="51">
        <v>10</v>
      </c>
      <c r="D130" s="51">
        <v>-3.5</v>
      </c>
      <c r="E130" s="51">
        <v>8</v>
      </c>
      <c r="F130" s="51">
        <v>6</v>
      </c>
      <c r="G130" s="51">
        <v>14</v>
      </c>
      <c r="H130" s="51">
        <v>0</v>
      </c>
      <c r="I130" s="51">
        <v>11.5</v>
      </c>
      <c r="J130" s="51">
        <v>40.5</v>
      </c>
      <c r="K130" s="52">
        <f>E130-D130</f>
        <v>11.5</v>
      </c>
      <c r="L130" s="52">
        <f>F130-D130</f>
        <v>9.5</v>
      </c>
      <c r="M130" s="52">
        <f>J130-C130</f>
        <v>30.5</v>
      </c>
      <c r="N130" s="51">
        <f>(G130+H130-I130+D130)*-1</f>
        <v>1</v>
      </c>
      <c r="O130" s="53">
        <f>100*N130/M130</f>
        <v>3.278688524590164</v>
      </c>
      <c r="P130" s="51">
        <f>-N130+L130</f>
        <v>8.5</v>
      </c>
      <c r="Q130" s="50" t="s">
        <v>43</v>
      </c>
      <c r="R130" s="50">
        <v>2018</v>
      </c>
      <c r="S130" s="50">
        <v>5</v>
      </c>
      <c r="T130" s="50">
        <v>9</v>
      </c>
    </row>
    <row r="131" spans="1:20" x14ac:dyDescent="0.25">
      <c r="A131" s="45" t="s">
        <v>44</v>
      </c>
      <c r="B131" s="50">
        <v>374</v>
      </c>
      <c r="C131" s="51">
        <v>3.5</v>
      </c>
      <c r="D131" s="51">
        <v>-3</v>
      </c>
      <c r="E131" s="51">
        <v>8.5</v>
      </c>
      <c r="F131" s="51">
        <v>5</v>
      </c>
      <c r="G131" s="51">
        <v>8.8000000000000007</v>
      </c>
      <c r="H131" s="51">
        <v>0</v>
      </c>
      <c r="I131" s="51">
        <v>5.5</v>
      </c>
      <c r="J131" s="51">
        <v>29</v>
      </c>
      <c r="K131" s="52">
        <f>E131-D131</f>
        <v>11.5</v>
      </c>
      <c r="L131" s="52">
        <f>F131-D131</f>
        <v>8</v>
      </c>
      <c r="M131" s="52">
        <f>J131-C131</f>
        <v>25.5</v>
      </c>
      <c r="N131" s="51">
        <f>(G131+H131-I131+D131)*-1</f>
        <v>-0.30000000000000071</v>
      </c>
      <c r="O131" s="53">
        <f>100*N131/M131</f>
        <v>-1.1764705882352968</v>
      </c>
      <c r="P131" s="51">
        <f>-N131+L131</f>
        <v>8.3000000000000007</v>
      </c>
      <c r="Q131" s="50" t="s">
        <v>43</v>
      </c>
      <c r="R131" s="50">
        <v>2019</v>
      </c>
      <c r="S131" s="50">
        <v>6</v>
      </c>
      <c r="T131" s="50">
        <v>22</v>
      </c>
    </row>
    <row r="132" spans="1:20" x14ac:dyDescent="0.25">
      <c r="A132" s="45" t="s">
        <v>44</v>
      </c>
      <c r="B132" s="50">
        <v>374</v>
      </c>
      <c r="C132" s="51">
        <v>4.5</v>
      </c>
      <c r="D132" s="51">
        <v>-3.5</v>
      </c>
      <c r="E132" s="51">
        <v>8</v>
      </c>
      <c r="F132" s="51">
        <v>2.5</v>
      </c>
      <c r="G132" s="51">
        <v>10</v>
      </c>
      <c r="H132" s="51">
        <v>0</v>
      </c>
      <c r="I132" s="51">
        <v>8</v>
      </c>
      <c r="J132" s="51">
        <v>35.5</v>
      </c>
      <c r="K132" s="52">
        <f>E132-D132</f>
        <v>11.5</v>
      </c>
      <c r="L132" s="52">
        <f>F132-D132</f>
        <v>6</v>
      </c>
      <c r="M132" s="52">
        <f>J132-C132</f>
        <v>31</v>
      </c>
      <c r="N132" s="51">
        <f>(G132+H132-I132+D132)*-1</f>
        <v>1.5</v>
      </c>
      <c r="O132" s="53">
        <f>100*N132/M132</f>
        <v>4.838709677419355</v>
      </c>
      <c r="P132" s="51">
        <f>-N132+L132</f>
        <v>4.5</v>
      </c>
      <c r="Q132" s="50" t="s">
        <v>43</v>
      </c>
      <c r="R132" s="50">
        <v>2020</v>
      </c>
      <c r="S132" s="50">
        <v>5</v>
      </c>
      <c r="T132" s="50">
        <v>33</v>
      </c>
    </row>
    <row r="133" spans="1:20" x14ac:dyDescent="0.25">
      <c r="A133" s="45" t="s">
        <v>44</v>
      </c>
      <c r="B133" s="50">
        <v>375</v>
      </c>
      <c r="C133" s="51">
        <v>7.5</v>
      </c>
      <c r="D133" s="51">
        <v>-1.5</v>
      </c>
      <c r="E133" s="51">
        <v>13</v>
      </c>
      <c r="F133" s="51">
        <v>8.5</v>
      </c>
      <c r="G133" s="51">
        <v>14</v>
      </c>
      <c r="H133" s="51">
        <v>0</v>
      </c>
      <c r="I133" s="51">
        <v>17.5</v>
      </c>
      <c r="J133" s="51">
        <v>36</v>
      </c>
      <c r="K133" s="52">
        <f>E133-D133</f>
        <v>14.5</v>
      </c>
      <c r="L133" s="52">
        <f>F133-D133</f>
        <v>10</v>
      </c>
      <c r="M133" s="52">
        <f>J133-C133</f>
        <v>28.5</v>
      </c>
      <c r="N133" s="51">
        <f>(G133+H133-I133+D133)*-1</f>
        <v>5</v>
      </c>
      <c r="O133" s="53">
        <f>100*N133/M133</f>
        <v>17.543859649122808</v>
      </c>
      <c r="P133" s="51">
        <f>-N133+L133</f>
        <v>5</v>
      </c>
      <c r="Q133" s="50" t="s">
        <v>43</v>
      </c>
      <c r="R133" s="50">
        <v>2018</v>
      </c>
      <c r="S133" s="50">
        <v>5</v>
      </c>
      <c r="T133" s="50">
        <v>9</v>
      </c>
    </row>
    <row r="134" spans="1:20" x14ac:dyDescent="0.25">
      <c r="A134" s="45" t="s">
        <v>44</v>
      </c>
      <c r="B134" s="50">
        <v>375</v>
      </c>
      <c r="C134" s="51">
        <v>3.5</v>
      </c>
      <c r="D134" s="51">
        <v>-2</v>
      </c>
      <c r="E134" s="51">
        <v>9.5</v>
      </c>
      <c r="F134" s="51">
        <v>7.5</v>
      </c>
      <c r="G134" s="51">
        <v>12</v>
      </c>
      <c r="H134" s="51">
        <v>0</v>
      </c>
      <c r="I134" s="51">
        <v>15</v>
      </c>
      <c r="J134" s="51">
        <v>28</v>
      </c>
      <c r="K134" s="52">
        <f>E134-D134</f>
        <v>11.5</v>
      </c>
      <c r="L134" s="52">
        <f>F134-D134</f>
        <v>9.5</v>
      </c>
      <c r="M134" s="52">
        <f>J134-C134</f>
        <v>24.5</v>
      </c>
      <c r="N134" s="51">
        <f>(G134+H134-I134+D134)*-1</f>
        <v>5</v>
      </c>
      <c r="O134" s="53">
        <f>100*N134/M134</f>
        <v>20.408163265306122</v>
      </c>
      <c r="P134" s="51">
        <f>-N134+L134</f>
        <v>4.5</v>
      </c>
      <c r="Q134" s="50" t="s">
        <v>43</v>
      </c>
      <c r="R134" s="50">
        <v>2019</v>
      </c>
      <c r="S134" s="50">
        <v>6</v>
      </c>
      <c r="T134" s="50">
        <v>22</v>
      </c>
    </row>
    <row r="135" spans="1:20" x14ac:dyDescent="0.25">
      <c r="A135" s="45" t="s">
        <v>44</v>
      </c>
      <c r="B135" s="50">
        <v>375</v>
      </c>
      <c r="C135" s="51">
        <v>5.5</v>
      </c>
      <c r="D135" s="51">
        <v>-2</v>
      </c>
      <c r="E135" s="51">
        <v>7.5</v>
      </c>
      <c r="F135" s="51">
        <v>5.5</v>
      </c>
      <c r="G135" s="51">
        <v>10</v>
      </c>
      <c r="H135" s="51">
        <v>0</v>
      </c>
      <c r="I135" s="51">
        <v>13</v>
      </c>
      <c r="J135" s="51">
        <v>29.5</v>
      </c>
      <c r="K135" s="52">
        <f>E135-D135</f>
        <v>9.5</v>
      </c>
      <c r="L135" s="52">
        <f>F135-D135</f>
        <v>7.5</v>
      </c>
      <c r="M135" s="52">
        <f>J135-C135</f>
        <v>24</v>
      </c>
      <c r="N135" s="51">
        <f>(G135+H135-I135+D135)*-1</f>
        <v>5</v>
      </c>
      <c r="O135" s="53">
        <f>100*N135/M135</f>
        <v>20.833333333333332</v>
      </c>
      <c r="P135" s="51">
        <f>-N135+L135</f>
        <v>2.5</v>
      </c>
      <c r="Q135" s="50" t="s">
        <v>43</v>
      </c>
      <c r="R135" s="50">
        <v>2020</v>
      </c>
      <c r="S135" s="50">
        <v>5</v>
      </c>
      <c r="T135" s="50">
        <v>33</v>
      </c>
    </row>
    <row r="136" spans="1:20" x14ac:dyDescent="0.25">
      <c r="A136" s="45" t="s">
        <v>44</v>
      </c>
      <c r="B136" s="50">
        <v>376</v>
      </c>
      <c r="C136" s="51">
        <v>9.5</v>
      </c>
      <c r="D136" s="51">
        <v>-2</v>
      </c>
      <c r="E136" s="51">
        <v>15.5</v>
      </c>
      <c r="F136" s="51">
        <v>8.5</v>
      </c>
      <c r="G136" s="51">
        <v>14.8</v>
      </c>
      <c r="H136" s="51">
        <v>0</v>
      </c>
      <c r="I136" s="51">
        <v>18.5</v>
      </c>
      <c r="J136" s="51">
        <v>33.5</v>
      </c>
      <c r="K136" s="52">
        <f>E136-D136</f>
        <v>17.5</v>
      </c>
      <c r="L136" s="52">
        <f>F136-D136</f>
        <v>10.5</v>
      </c>
      <c r="M136" s="52">
        <f>J136-C136</f>
        <v>24</v>
      </c>
      <c r="N136" s="51">
        <f>(G136+H136-I136+D136)*-1</f>
        <v>5.6999999999999993</v>
      </c>
      <c r="O136" s="53">
        <f>100*N136/M136</f>
        <v>23.749999999999996</v>
      </c>
      <c r="P136" s="51">
        <f>-N136+L136</f>
        <v>4.8000000000000007</v>
      </c>
      <c r="Q136" s="50" t="s">
        <v>43</v>
      </c>
      <c r="R136" s="50">
        <v>2018</v>
      </c>
      <c r="S136" s="50">
        <v>5</v>
      </c>
      <c r="T136" s="50">
        <v>9</v>
      </c>
    </row>
    <row r="137" spans="1:20" x14ac:dyDescent="0.25">
      <c r="A137" s="45" t="s">
        <v>44</v>
      </c>
      <c r="B137" s="50">
        <v>376</v>
      </c>
      <c r="C137" s="51">
        <v>5.5</v>
      </c>
      <c r="D137" s="51">
        <v>-1.5</v>
      </c>
      <c r="E137" s="51">
        <v>10.5</v>
      </c>
      <c r="F137" s="51">
        <v>8.5</v>
      </c>
      <c r="G137" s="51">
        <v>14</v>
      </c>
      <c r="H137" s="51">
        <v>0</v>
      </c>
      <c r="I137" s="51">
        <v>17.5</v>
      </c>
      <c r="J137" s="51">
        <v>28.5</v>
      </c>
      <c r="K137" s="52">
        <f>E137-D137</f>
        <v>12</v>
      </c>
      <c r="L137" s="52">
        <f>F137-D137</f>
        <v>10</v>
      </c>
      <c r="M137" s="52">
        <f>J137-C137</f>
        <v>23</v>
      </c>
      <c r="N137" s="51">
        <f>(G137+H137-I137+D137)*-1</f>
        <v>5</v>
      </c>
      <c r="O137" s="53">
        <f>100*N137/M137</f>
        <v>21.739130434782609</v>
      </c>
      <c r="P137" s="51">
        <f>-N137+L137</f>
        <v>5</v>
      </c>
      <c r="Q137" s="50" t="s">
        <v>43</v>
      </c>
      <c r="R137" s="50">
        <v>2019</v>
      </c>
      <c r="S137" s="50">
        <v>6</v>
      </c>
      <c r="T137" s="50">
        <v>22</v>
      </c>
    </row>
    <row r="138" spans="1:20" x14ac:dyDescent="0.25">
      <c r="A138" s="45" t="s">
        <v>44</v>
      </c>
      <c r="B138" s="50">
        <v>376</v>
      </c>
      <c r="C138" s="51">
        <v>6.5</v>
      </c>
      <c r="D138" s="51">
        <v>-2</v>
      </c>
      <c r="E138" s="51">
        <v>9.5</v>
      </c>
      <c r="F138" s="51">
        <v>7.5</v>
      </c>
      <c r="G138" s="51">
        <v>13</v>
      </c>
      <c r="H138" s="51">
        <v>0</v>
      </c>
      <c r="I138" s="51">
        <v>15.5</v>
      </c>
      <c r="J138" s="51">
        <v>27.5</v>
      </c>
      <c r="K138" s="52">
        <f>E138-D138</f>
        <v>11.5</v>
      </c>
      <c r="L138" s="52">
        <f>F138-D138</f>
        <v>9.5</v>
      </c>
      <c r="M138" s="52">
        <f>J138-C138</f>
        <v>21</v>
      </c>
      <c r="N138" s="51">
        <f>(G138+H138-I138+D138)*-1</f>
        <v>4.5</v>
      </c>
      <c r="O138" s="53">
        <f>100*N138/M138</f>
        <v>21.428571428571427</v>
      </c>
      <c r="P138" s="51">
        <f>-N138+L138</f>
        <v>5</v>
      </c>
      <c r="Q138" s="50" t="s">
        <v>43</v>
      </c>
      <c r="R138" s="50">
        <v>2020</v>
      </c>
      <c r="S138" s="50">
        <v>5</v>
      </c>
      <c r="T138" s="50">
        <v>33</v>
      </c>
    </row>
    <row r="139" spans="1:20" x14ac:dyDescent="0.25">
      <c r="A139" s="45" t="s">
        <v>44</v>
      </c>
      <c r="B139" s="50">
        <v>377</v>
      </c>
      <c r="C139" s="51">
        <v>9.5</v>
      </c>
      <c r="D139" s="51">
        <v>-1</v>
      </c>
      <c r="E139" s="51">
        <v>10</v>
      </c>
      <c r="F139" s="51">
        <v>6</v>
      </c>
      <c r="G139" s="51">
        <v>12.5</v>
      </c>
      <c r="H139" s="51">
        <v>0</v>
      </c>
      <c r="I139" s="51">
        <v>14.5</v>
      </c>
      <c r="J139" s="51">
        <v>31.5</v>
      </c>
      <c r="K139" s="52">
        <f>E139-D139</f>
        <v>11</v>
      </c>
      <c r="L139" s="52">
        <f>F139-D139</f>
        <v>7</v>
      </c>
      <c r="M139" s="52">
        <f>J139-C139</f>
        <v>22</v>
      </c>
      <c r="N139" s="51">
        <f>(G139+H139-I139+D139)*-1</f>
        <v>3</v>
      </c>
      <c r="O139" s="53">
        <f>100*N139/M139</f>
        <v>13.636363636363637</v>
      </c>
      <c r="P139" s="51">
        <f>-N139+L139</f>
        <v>4</v>
      </c>
      <c r="Q139" s="50" t="s">
        <v>43</v>
      </c>
      <c r="R139" s="50">
        <v>2018</v>
      </c>
      <c r="S139" s="50">
        <v>5</v>
      </c>
      <c r="T139" s="50">
        <v>9</v>
      </c>
    </row>
    <row r="140" spans="1:20" x14ac:dyDescent="0.25">
      <c r="A140" s="45" t="s">
        <v>44</v>
      </c>
      <c r="B140" s="50">
        <v>377</v>
      </c>
      <c r="C140" s="51">
        <v>9</v>
      </c>
      <c r="D140" s="51">
        <v>-0.5</v>
      </c>
      <c r="E140" s="51">
        <v>8</v>
      </c>
      <c r="F140" s="51">
        <v>4.5</v>
      </c>
      <c r="G140" s="51">
        <v>14.8</v>
      </c>
      <c r="H140" s="51">
        <v>0</v>
      </c>
      <c r="I140" s="51">
        <v>16.5</v>
      </c>
      <c r="J140" s="51">
        <v>27.5</v>
      </c>
      <c r="K140" s="52">
        <f>E140-D140</f>
        <v>8.5</v>
      </c>
      <c r="L140" s="52">
        <f>F140-D140</f>
        <v>5</v>
      </c>
      <c r="M140" s="52">
        <f>J140-C140</f>
        <v>18.5</v>
      </c>
      <c r="N140" s="51">
        <f>(G140+H140-I140+D140)*-1</f>
        <v>2.1999999999999993</v>
      </c>
      <c r="O140" s="53">
        <f>100*N140/M140</f>
        <v>11.891891891891889</v>
      </c>
      <c r="P140" s="51">
        <f>-N140+L140</f>
        <v>2.8000000000000007</v>
      </c>
      <c r="Q140" s="50" t="s">
        <v>43</v>
      </c>
      <c r="R140" s="50">
        <v>2019</v>
      </c>
      <c r="S140" s="50">
        <v>6</v>
      </c>
      <c r="T140" s="50">
        <v>22</v>
      </c>
    </row>
    <row r="141" spans="1:20" x14ac:dyDescent="0.25">
      <c r="A141" s="45" t="s">
        <v>44</v>
      </c>
      <c r="B141" s="50">
        <v>377</v>
      </c>
      <c r="C141" s="51">
        <v>7</v>
      </c>
      <c r="D141" s="51">
        <v>-1</v>
      </c>
      <c r="E141" s="51">
        <v>6.5</v>
      </c>
      <c r="F141" s="51">
        <v>4</v>
      </c>
      <c r="G141" s="51">
        <v>11</v>
      </c>
      <c r="H141" s="51">
        <v>0</v>
      </c>
      <c r="I141" s="51">
        <v>11.5</v>
      </c>
      <c r="J141" s="51">
        <v>22</v>
      </c>
      <c r="K141" s="52">
        <f>E141-D141</f>
        <v>7.5</v>
      </c>
      <c r="L141" s="52">
        <f>F141-D141</f>
        <v>5</v>
      </c>
      <c r="M141" s="52">
        <f>J141-C141</f>
        <v>15</v>
      </c>
      <c r="N141" s="51">
        <f>(G141+H141-I141+D141)*-1</f>
        <v>1.5</v>
      </c>
      <c r="O141" s="53">
        <f>100*N141/M141</f>
        <v>10</v>
      </c>
      <c r="P141" s="51">
        <f>-N141+L141</f>
        <v>3.5</v>
      </c>
      <c r="Q141" s="50" t="s">
        <v>43</v>
      </c>
      <c r="R141" s="50">
        <v>2020</v>
      </c>
      <c r="S141" s="50">
        <v>5</v>
      </c>
      <c r="T141" s="50">
        <v>33</v>
      </c>
    </row>
    <row r="142" spans="1:20" x14ac:dyDescent="0.25">
      <c r="A142" s="45" t="s">
        <v>44</v>
      </c>
      <c r="B142" s="50">
        <v>378</v>
      </c>
      <c r="C142" s="51">
        <v>10</v>
      </c>
      <c r="D142" s="51">
        <v>-1.5</v>
      </c>
      <c r="E142" s="51">
        <v>10</v>
      </c>
      <c r="F142" s="51">
        <v>10</v>
      </c>
      <c r="G142" s="51">
        <v>12</v>
      </c>
      <c r="H142" s="51">
        <v>0</v>
      </c>
      <c r="I142" s="51">
        <v>14.5</v>
      </c>
      <c r="J142" s="51">
        <v>37.5</v>
      </c>
      <c r="K142" s="52">
        <f>E142-D142</f>
        <v>11.5</v>
      </c>
      <c r="L142" s="52">
        <f>F142-D142</f>
        <v>11.5</v>
      </c>
      <c r="M142" s="52">
        <f>J142-C142</f>
        <v>27.5</v>
      </c>
      <c r="N142" s="51">
        <f>(G142+H142-I142+D142)*-1</f>
        <v>4</v>
      </c>
      <c r="O142" s="53">
        <f>100*N142/M142</f>
        <v>14.545454545454545</v>
      </c>
      <c r="P142" s="51">
        <f>-N142+L142</f>
        <v>7.5</v>
      </c>
      <c r="Q142" s="50" t="s">
        <v>43</v>
      </c>
      <c r="R142" s="50">
        <v>2018</v>
      </c>
      <c r="S142" s="50">
        <v>5</v>
      </c>
      <c r="T142" s="50">
        <v>9</v>
      </c>
    </row>
    <row r="143" spans="1:20" x14ac:dyDescent="0.25">
      <c r="A143" s="45" t="s">
        <v>44</v>
      </c>
      <c r="B143" s="50">
        <v>378</v>
      </c>
      <c r="C143" s="51">
        <v>5</v>
      </c>
      <c r="D143" s="51">
        <v>-2</v>
      </c>
      <c r="E143" s="51">
        <v>11.5</v>
      </c>
      <c r="F143" s="51">
        <v>8.5</v>
      </c>
      <c r="G143" s="51">
        <v>13</v>
      </c>
      <c r="H143" s="51">
        <v>0</v>
      </c>
      <c r="I143" s="51">
        <v>17.5</v>
      </c>
      <c r="J143" s="51">
        <v>38</v>
      </c>
      <c r="K143" s="52">
        <f>E143-D143</f>
        <v>13.5</v>
      </c>
      <c r="L143" s="52">
        <f>F143-D143</f>
        <v>10.5</v>
      </c>
      <c r="M143" s="52">
        <f>J143-C143</f>
        <v>33</v>
      </c>
      <c r="N143" s="51">
        <f>(G143+H143-I143+D143)*-1</f>
        <v>6.5</v>
      </c>
      <c r="O143" s="53">
        <f>100*N143/M143</f>
        <v>19.696969696969695</v>
      </c>
      <c r="P143" s="51">
        <f>-N143+L143</f>
        <v>4</v>
      </c>
      <c r="Q143" s="50" t="s">
        <v>43</v>
      </c>
      <c r="R143" s="50">
        <v>2019</v>
      </c>
      <c r="S143" s="50">
        <v>6</v>
      </c>
      <c r="T143" s="50">
        <v>22</v>
      </c>
    </row>
    <row r="144" spans="1:20" x14ac:dyDescent="0.25">
      <c r="A144" s="45" t="s">
        <v>44</v>
      </c>
      <c r="B144" s="50">
        <v>378</v>
      </c>
      <c r="C144" s="51">
        <v>4.5</v>
      </c>
      <c r="D144" s="51">
        <v>-2</v>
      </c>
      <c r="E144" s="51">
        <v>9.5</v>
      </c>
      <c r="F144" s="51">
        <v>7</v>
      </c>
      <c r="G144" s="51">
        <v>9</v>
      </c>
      <c r="H144" s="51">
        <v>0</v>
      </c>
      <c r="I144" s="51">
        <v>12.5</v>
      </c>
      <c r="J144" s="51">
        <v>32.5</v>
      </c>
      <c r="K144" s="52">
        <f>E144-D144</f>
        <v>11.5</v>
      </c>
      <c r="L144" s="52">
        <f>F144-D144</f>
        <v>9</v>
      </c>
      <c r="M144" s="52">
        <f>J144-C144</f>
        <v>28</v>
      </c>
      <c r="N144" s="51">
        <f>(G144+H144-I144+D144)*-1</f>
        <v>5.5</v>
      </c>
      <c r="O144" s="53">
        <f>100*N144/M144</f>
        <v>19.642857142857142</v>
      </c>
      <c r="P144" s="51">
        <f>-N144+L144</f>
        <v>3.5</v>
      </c>
      <c r="Q144" s="50" t="s">
        <v>43</v>
      </c>
      <c r="R144" s="50">
        <v>2020</v>
      </c>
      <c r="S144" s="50">
        <v>5</v>
      </c>
      <c r="T144" s="50">
        <v>33</v>
      </c>
    </row>
    <row r="145" spans="1:20" x14ac:dyDescent="0.25">
      <c r="A145" s="45" t="s">
        <v>44</v>
      </c>
      <c r="B145" s="50">
        <v>379</v>
      </c>
      <c r="C145" s="51">
        <v>10.5</v>
      </c>
      <c r="D145" s="51">
        <v>-2</v>
      </c>
      <c r="E145" s="51">
        <v>10.5</v>
      </c>
      <c r="F145" s="51">
        <v>6</v>
      </c>
      <c r="G145" s="51">
        <v>9</v>
      </c>
      <c r="H145" s="51">
        <v>0</v>
      </c>
      <c r="I145" s="51">
        <v>8.5</v>
      </c>
      <c r="J145" s="51">
        <v>27</v>
      </c>
      <c r="K145" s="52">
        <f>E145-D145</f>
        <v>12.5</v>
      </c>
      <c r="L145" s="52">
        <f>F145-D145</f>
        <v>8</v>
      </c>
      <c r="M145" s="52">
        <f>J145-C145</f>
        <v>16.5</v>
      </c>
      <c r="N145" s="51">
        <f>(G145+H145-I145+D145)*-1</f>
        <v>1.5</v>
      </c>
      <c r="O145" s="53">
        <f>100*N145/M145</f>
        <v>9.0909090909090917</v>
      </c>
      <c r="P145" s="51">
        <f>-N145+L145</f>
        <v>6.5</v>
      </c>
      <c r="Q145" s="50" t="s">
        <v>43</v>
      </c>
      <c r="R145" s="50">
        <v>2018</v>
      </c>
      <c r="S145" s="50">
        <v>5</v>
      </c>
      <c r="T145" s="50">
        <v>9</v>
      </c>
    </row>
    <row r="146" spans="1:20" x14ac:dyDescent="0.25">
      <c r="A146" s="45" t="s">
        <v>44</v>
      </c>
      <c r="B146" s="50">
        <v>379</v>
      </c>
      <c r="C146" s="51">
        <v>5</v>
      </c>
      <c r="D146" s="51">
        <v>-3</v>
      </c>
      <c r="E146" s="51">
        <v>9.5</v>
      </c>
      <c r="F146" s="51">
        <v>4.5</v>
      </c>
      <c r="G146" s="51">
        <v>11</v>
      </c>
      <c r="H146" s="51">
        <v>0</v>
      </c>
      <c r="I146" s="51">
        <v>9.5</v>
      </c>
      <c r="J146" s="51">
        <v>21.5</v>
      </c>
      <c r="K146" s="52">
        <f>E146-D146</f>
        <v>12.5</v>
      </c>
      <c r="L146" s="52">
        <f>F146-D146</f>
        <v>7.5</v>
      </c>
      <c r="M146" s="52">
        <f>J146-C146</f>
        <v>16.5</v>
      </c>
      <c r="N146" s="51">
        <f>(G146+H146-I146+D146)*-1</f>
        <v>1.5</v>
      </c>
      <c r="O146" s="53">
        <f>100*N146/M146</f>
        <v>9.0909090909090917</v>
      </c>
      <c r="P146" s="51">
        <f>-N146+L146</f>
        <v>6</v>
      </c>
      <c r="Q146" s="50" t="s">
        <v>43</v>
      </c>
      <c r="R146" s="50">
        <v>2019</v>
      </c>
      <c r="S146" s="50">
        <v>6</v>
      </c>
      <c r="T146" s="50">
        <v>22</v>
      </c>
    </row>
    <row r="147" spans="1:20" x14ac:dyDescent="0.25">
      <c r="A147" s="45" t="s">
        <v>44</v>
      </c>
      <c r="B147" s="50">
        <v>379</v>
      </c>
      <c r="C147" s="51">
        <v>4.5</v>
      </c>
      <c r="D147" s="51">
        <v>-2.5</v>
      </c>
      <c r="E147" s="51">
        <v>9</v>
      </c>
      <c r="F147" s="51">
        <v>5</v>
      </c>
      <c r="G147" s="51">
        <v>10</v>
      </c>
      <c r="H147" s="51">
        <v>0</v>
      </c>
      <c r="I147" s="51">
        <v>9</v>
      </c>
      <c r="J147" s="51">
        <v>17.5</v>
      </c>
      <c r="K147" s="52">
        <f>E147-D147</f>
        <v>11.5</v>
      </c>
      <c r="L147" s="52">
        <f>F147-D147</f>
        <v>7.5</v>
      </c>
      <c r="M147" s="52">
        <f>J147-C147</f>
        <v>13</v>
      </c>
      <c r="N147" s="51">
        <f>(G147+H147-I147+D147)*-1</f>
        <v>1.5</v>
      </c>
      <c r="O147" s="53">
        <f>100*N147/M147</f>
        <v>11.538461538461538</v>
      </c>
      <c r="P147" s="51">
        <f>-N147+L147</f>
        <v>6</v>
      </c>
      <c r="Q147" s="50" t="s">
        <v>43</v>
      </c>
      <c r="R147" s="50">
        <v>2020</v>
      </c>
      <c r="S147" s="50">
        <v>5</v>
      </c>
      <c r="T147" s="50">
        <v>33</v>
      </c>
    </row>
  </sheetData>
  <sortState ref="A4:T147">
    <sortCondition ref="B4:B147"/>
    <sortCondition ref="R4:R147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O49" sqref="A2:O49"/>
    </sheetView>
  </sheetViews>
  <sheetFormatPr defaultRowHeight="15" x14ac:dyDescent="0.25"/>
  <cols>
    <col min="2" max="2" width="10.42578125" style="5" bestFit="1" customWidth="1"/>
    <col min="3" max="3" width="10.28515625" style="5" bestFit="1" customWidth="1"/>
    <col min="4" max="4" width="10.5703125" style="5" customWidth="1"/>
    <col min="5" max="5" width="9.140625" style="5" customWidth="1"/>
    <col min="6" max="6" width="8.7109375" style="5" customWidth="1"/>
    <col min="7" max="7" width="13.140625" style="5" customWidth="1"/>
    <col min="8" max="8" width="10.7109375" style="5" bestFit="1" customWidth="1"/>
    <col min="9" max="9" width="10.85546875" style="5" bestFit="1" customWidth="1"/>
    <col min="10" max="10" width="11.140625" style="5" customWidth="1"/>
    <col min="11" max="11" width="12.5703125" style="5" bestFit="1" customWidth="1"/>
    <col min="12" max="12" width="13.28515625" style="5" bestFit="1" customWidth="1"/>
    <col min="13" max="13" width="18.140625" style="5" bestFit="1" customWidth="1"/>
    <col min="14" max="14" width="9.140625" style="5"/>
    <col min="15" max="15" width="17" style="5" bestFit="1" customWidth="1"/>
  </cols>
  <sheetData>
    <row r="1" spans="1:15" ht="60" x14ac:dyDescent="0.25">
      <c r="A1" s="1" t="s">
        <v>0</v>
      </c>
      <c r="B1" s="1" t="s">
        <v>1</v>
      </c>
      <c r="C1" s="1" t="s">
        <v>19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3" t="s">
        <v>8</v>
      </c>
      <c r="K1" s="24" t="s">
        <v>9</v>
      </c>
      <c r="L1" s="24" t="s">
        <v>18</v>
      </c>
      <c r="M1" s="1" t="s">
        <v>10</v>
      </c>
      <c r="N1" s="1" t="s">
        <v>11</v>
      </c>
      <c r="O1" s="8" t="s">
        <v>15</v>
      </c>
    </row>
    <row r="2" spans="1:15" x14ac:dyDescent="0.25">
      <c r="A2" s="2">
        <v>332</v>
      </c>
      <c r="B2" s="6">
        <v>11.5</v>
      </c>
      <c r="C2" s="3">
        <v>-0.5</v>
      </c>
      <c r="D2" s="3">
        <v>11.5</v>
      </c>
      <c r="E2" s="3">
        <v>7.5</v>
      </c>
      <c r="F2" s="3">
        <v>9.9</v>
      </c>
      <c r="G2" s="3">
        <v>0</v>
      </c>
      <c r="H2" s="3">
        <v>13</v>
      </c>
      <c r="I2" s="3">
        <v>33</v>
      </c>
      <c r="J2" s="25">
        <f t="shared" ref="J2:J31" si="0">D2-C2</f>
        <v>12</v>
      </c>
      <c r="K2" s="26">
        <f t="shared" ref="K2:K31" si="1">E2-C2</f>
        <v>8</v>
      </c>
      <c r="L2" s="26">
        <f t="shared" ref="L2:L31" si="2">I2-B2</f>
        <v>21.5</v>
      </c>
      <c r="M2" s="3">
        <f t="shared" ref="M2:M31" si="3">(F2+G2-H2+C2)*-1</f>
        <v>3.5999999999999996</v>
      </c>
      <c r="N2" s="7">
        <f>100*M2/L2</f>
        <v>16.744186046511626</v>
      </c>
      <c r="O2" s="4">
        <f>-M2+K2</f>
        <v>4.4000000000000004</v>
      </c>
    </row>
    <row r="3" spans="1:15" x14ac:dyDescent="0.25">
      <c r="A3" s="2">
        <v>333</v>
      </c>
      <c r="B3" s="4">
        <v>9</v>
      </c>
      <c r="C3" s="3">
        <v>-1.5</v>
      </c>
      <c r="D3" s="3">
        <v>12</v>
      </c>
      <c r="E3" s="3">
        <v>8</v>
      </c>
      <c r="F3" s="3">
        <v>12</v>
      </c>
      <c r="G3" s="3">
        <v>0</v>
      </c>
      <c r="H3" s="3">
        <v>14.5</v>
      </c>
      <c r="I3" s="3">
        <v>34</v>
      </c>
      <c r="J3" s="25">
        <f t="shared" si="0"/>
        <v>13.5</v>
      </c>
      <c r="K3" s="26">
        <f t="shared" si="1"/>
        <v>9.5</v>
      </c>
      <c r="L3" s="26">
        <f t="shared" si="2"/>
        <v>25</v>
      </c>
      <c r="M3" s="3">
        <f t="shared" si="3"/>
        <v>4</v>
      </c>
      <c r="N3" s="7">
        <f t="shared" ref="N3:N31" si="4">100*M3/L3</f>
        <v>16</v>
      </c>
      <c r="O3" s="4">
        <f t="shared" ref="O3:O31" si="5">-M3+K3</f>
        <v>5.5</v>
      </c>
    </row>
    <row r="4" spans="1:15" x14ac:dyDescent="0.25">
      <c r="A4" s="2">
        <v>334</v>
      </c>
      <c r="B4" s="4">
        <v>14</v>
      </c>
      <c r="C4" s="3">
        <v>-3.5</v>
      </c>
      <c r="D4" s="3">
        <v>7</v>
      </c>
      <c r="E4" s="3">
        <v>2.5</v>
      </c>
      <c r="F4" s="3">
        <v>9.6</v>
      </c>
      <c r="G4" s="3">
        <v>0</v>
      </c>
      <c r="H4" s="3">
        <v>6</v>
      </c>
      <c r="I4" s="3">
        <v>34</v>
      </c>
      <c r="J4" s="25">
        <f t="shared" si="0"/>
        <v>10.5</v>
      </c>
      <c r="K4" s="26">
        <f t="shared" si="1"/>
        <v>6</v>
      </c>
      <c r="L4" s="26">
        <f t="shared" si="2"/>
        <v>20</v>
      </c>
      <c r="M4" s="3">
        <f t="shared" si="3"/>
        <v>-9.9999999999999645E-2</v>
      </c>
      <c r="N4" s="7">
        <f t="shared" si="4"/>
        <v>-0.49999999999999822</v>
      </c>
      <c r="O4" s="4">
        <f>-M4+K4</f>
        <v>6.1</v>
      </c>
    </row>
    <row r="5" spans="1:15" x14ac:dyDescent="0.25">
      <c r="A5" s="2">
        <v>335</v>
      </c>
      <c r="B5" s="4">
        <v>14.5</v>
      </c>
      <c r="C5" s="3">
        <v>-4.5</v>
      </c>
      <c r="D5" s="3">
        <v>7</v>
      </c>
      <c r="E5" s="3">
        <v>5.5</v>
      </c>
      <c r="F5" s="3">
        <v>9.9</v>
      </c>
      <c r="G5" s="3">
        <v>0</v>
      </c>
      <c r="H5" s="3">
        <v>8.5</v>
      </c>
      <c r="I5" s="3">
        <v>50.5</v>
      </c>
      <c r="J5" s="25">
        <f t="shared" si="0"/>
        <v>11.5</v>
      </c>
      <c r="K5" s="26">
        <f t="shared" si="1"/>
        <v>10</v>
      </c>
      <c r="L5" s="26">
        <f t="shared" si="2"/>
        <v>36</v>
      </c>
      <c r="M5" s="3">
        <f t="shared" si="3"/>
        <v>3.0999999999999996</v>
      </c>
      <c r="N5" s="7">
        <f t="shared" si="4"/>
        <v>8.6111111111111089</v>
      </c>
      <c r="O5" s="4">
        <f t="shared" si="5"/>
        <v>6.9</v>
      </c>
    </row>
    <row r="6" spans="1:15" x14ac:dyDescent="0.25">
      <c r="A6" s="2">
        <v>336</v>
      </c>
      <c r="B6" s="4">
        <v>13.5</v>
      </c>
      <c r="C6" s="3">
        <v>-5</v>
      </c>
      <c r="D6" s="3">
        <v>4</v>
      </c>
      <c r="E6" s="3">
        <v>4</v>
      </c>
      <c r="F6" s="3">
        <v>11</v>
      </c>
      <c r="G6" s="3">
        <v>0</v>
      </c>
      <c r="H6" s="3">
        <v>3</v>
      </c>
      <c r="I6" s="3">
        <v>33.5</v>
      </c>
      <c r="J6" s="25">
        <f t="shared" si="0"/>
        <v>9</v>
      </c>
      <c r="K6" s="26">
        <f t="shared" si="1"/>
        <v>9</v>
      </c>
      <c r="L6" s="26">
        <f t="shared" si="2"/>
        <v>20</v>
      </c>
      <c r="M6" s="3">
        <f t="shared" si="3"/>
        <v>-3</v>
      </c>
      <c r="N6" s="7">
        <f t="shared" si="4"/>
        <v>-15</v>
      </c>
      <c r="O6" s="4">
        <f t="shared" si="5"/>
        <v>12</v>
      </c>
    </row>
    <row r="7" spans="1:15" x14ac:dyDescent="0.25">
      <c r="A7" s="2">
        <v>337</v>
      </c>
      <c r="B7" s="4">
        <v>11.5</v>
      </c>
      <c r="C7" s="3">
        <v>-6.5</v>
      </c>
      <c r="D7" s="3">
        <v>6</v>
      </c>
      <c r="E7" s="3">
        <v>1.5</v>
      </c>
      <c r="F7" s="3">
        <v>13</v>
      </c>
      <c r="G7" s="3">
        <v>0</v>
      </c>
      <c r="H7" s="3">
        <v>5</v>
      </c>
      <c r="I7" s="3">
        <v>45.5</v>
      </c>
      <c r="J7" s="25">
        <f t="shared" si="0"/>
        <v>12.5</v>
      </c>
      <c r="K7" s="26">
        <f t="shared" si="1"/>
        <v>8</v>
      </c>
      <c r="L7" s="26">
        <f t="shared" si="2"/>
        <v>34</v>
      </c>
      <c r="M7" s="3">
        <f t="shared" si="3"/>
        <v>-1.5</v>
      </c>
      <c r="N7" s="7">
        <f t="shared" si="4"/>
        <v>-4.4117647058823533</v>
      </c>
      <c r="O7" s="4">
        <f t="shared" si="5"/>
        <v>9.5</v>
      </c>
    </row>
    <row r="8" spans="1:15" x14ac:dyDescent="0.25">
      <c r="A8" s="2">
        <v>338</v>
      </c>
      <c r="B8" s="4">
        <v>15.5</v>
      </c>
      <c r="C8" s="3">
        <v>-5</v>
      </c>
      <c r="D8" s="3">
        <v>4</v>
      </c>
      <c r="E8" s="3">
        <v>0.5</v>
      </c>
      <c r="F8" s="3">
        <v>9</v>
      </c>
      <c r="G8" s="3">
        <v>0</v>
      </c>
      <c r="H8" s="3">
        <v>3</v>
      </c>
      <c r="I8" s="3">
        <v>31</v>
      </c>
      <c r="J8" s="25">
        <f t="shared" si="0"/>
        <v>9</v>
      </c>
      <c r="K8" s="26">
        <f t="shared" si="1"/>
        <v>5.5</v>
      </c>
      <c r="L8" s="26">
        <f t="shared" si="2"/>
        <v>15.5</v>
      </c>
      <c r="M8" s="3">
        <f t="shared" si="3"/>
        <v>-1</v>
      </c>
      <c r="N8" s="7">
        <f t="shared" si="4"/>
        <v>-6.4516129032258061</v>
      </c>
      <c r="O8" s="4">
        <f t="shared" si="5"/>
        <v>6.5</v>
      </c>
    </row>
    <row r="9" spans="1:15" x14ac:dyDescent="0.25">
      <c r="A9" s="2">
        <v>339</v>
      </c>
      <c r="B9" s="4">
        <v>14</v>
      </c>
      <c r="C9" s="3">
        <v>-4</v>
      </c>
      <c r="D9" s="3">
        <v>7.5</v>
      </c>
      <c r="E9" s="3">
        <v>5</v>
      </c>
      <c r="F9" s="3">
        <v>11</v>
      </c>
      <c r="G9" s="3">
        <v>0</v>
      </c>
      <c r="H9" s="3">
        <v>5</v>
      </c>
      <c r="I9" s="3">
        <v>54</v>
      </c>
      <c r="J9" s="25">
        <f t="shared" si="0"/>
        <v>11.5</v>
      </c>
      <c r="K9" s="26">
        <f t="shared" si="1"/>
        <v>9</v>
      </c>
      <c r="L9" s="26">
        <f t="shared" si="2"/>
        <v>40</v>
      </c>
      <c r="M9" s="3">
        <f t="shared" si="3"/>
        <v>-2</v>
      </c>
      <c r="N9" s="7">
        <f t="shared" si="4"/>
        <v>-5</v>
      </c>
      <c r="O9" s="4">
        <f t="shared" si="5"/>
        <v>11</v>
      </c>
    </row>
    <row r="10" spans="1:15" x14ac:dyDescent="0.25">
      <c r="A10" s="2">
        <v>340</v>
      </c>
      <c r="B10" s="4">
        <v>16.5</v>
      </c>
      <c r="C10" s="3">
        <v>-6</v>
      </c>
      <c r="D10" s="3">
        <v>7</v>
      </c>
      <c r="E10" s="3">
        <v>3.5</v>
      </c>
      <c r="F10" s="3">
        <v>13</v>
      </c>
      <c r="G10" s="3">
        <v>0</v>
      </c>
      <c r="H10" s="3">
        <v>5</v>
      </c>
      <c r="I10" s="3">
        <v>41.5</v>
      </c>
      <c r="J10" s="25">
        <f t="shared" si="0"/>
        <v>13</v>
      </c>
      <c r="K10" s="26">
        <f t="shared" si="1"/>
        <v>9.5</v>
      </c>
      <c r="L10" s="26">
        <f t="shared" si="2"/>
        <v>25</v>
      </c>
      <c r="M10" s="3">
        <f t="shared" si="3"/>
        <v>-2</v>
      </c>
      <c r="N10" s="7">
        <f t="shared" si="4"/>
        <v>-8</v>
      </c>
      <c r="O10" s="4">
        <f t="shared" si="5"/>
        <v>11.5</v>
      </c>
    </row>
    <row r="11" spans="1:15" s="10" customFormat="1" x14ac:dyDescent="0.25">
      <c r="A11" s="9">
        <v>341</v>
      </c>
      <c r="B11" s="4">
        <v>9</v>
      </c>
      <c r="C11" s="3">
        <v>-5</v>
      </c>
      <c r="D11" s="3">
        <v>6.5</v>
      </c>
      <c r="E11" s="3">
        <v>2.5</v>
      </c>
      <c r="F11" s="3">
        <v>14</v>
      </c>
      <c r="G11" s="3">
        <v>2</v>
      </c>
      <c r="H11" s="3">
        <v>6</v>
      </c>
      <c r="I11" s="3">
        <v>41</v>
      </c>
      <c r="J11" s="25">
        <f t="shared" si="0"/>
        <v>11.5</v>
      </c>
      <c r="K11" s="26">
        <f t="shared" si="1"/>
        <v>7.5</v>
      </c>
      <c r="L11" s="26">
        <f t="shared" si="2"/>
        <v>32</v>
      </c>
      <c r="M11" s="3">
        <f t="shared" si="3"/>
        <v>-5</v>
      </c>
      <c r="N11" s="7">
        <f t="shared" si="4"/>
        <v>-15.625</v>
      </c>
      <c r="O11" s="4">
        <f t="shared" si="5"/>
        <v>12.5</v>
      </c>
    </row>
    <row r="12" spans="1:15" x14ac:dyDescent="0.25">
      <c r="A12" s="2">
        <v>342</v>
      </c>
      <c r="B12" s="4">
        <v>14.5</v>
      </c>
      <c r="C12" s="3">
        <v>-7</v>
      </c>
      <c r="D12" s="3">
        <v>4</v>
      </c>
      <c r="E12" s="3">
        <v>4.5</v>
      </c>
      <c r="F12" s="3">
        <v>11</v>
      </c>
      <c r="G12" s="3">
        <v>0</v>
      </c>
      <c r="H12" s="3">
        <v>-1</v>
      </c>
      <c r="I12" s="3">
        <v>52.2</v>
      </c>
      <c r="J12" s="25">
        <f t="shared" si="0"/>
        <v>11</v>
      </c>
      <c r="K12" s="26">
        <f t="shared" si="1"/>
        <v>11.5</v>
      </c>
      <c r="L12" s="26">
        <f t="shared" si="2"/>
        <v>37.700000000000003</v>
      </c>
      <c r="M12" s="3">
        <f t="shared" si="3"/>
        <v>-5</v>
      </c>
      <c r="N12" s="7">
        <f t="shared" si="4"/>
        <v>-13.262599469496021</v>
      </c>
      <c r="O12" s="4">
        <f t="shared" si="5"/>
        <v>16.5</v>
      </c>
    </row>
    <row r="13" spans="1:15" x14ac:dyDescent="0.25">
      <c r="A13" s="2">
        <v>343</v>
      </c>
      <c r="B13" s="4">
        <v>7.5</v>
      </c>
      <c r="C13" s="3">
        <v>-4</v>
      </c>
      <c r="D13" s="3">
        <v>7.5</v>
      </c>
      <c r="E13" s="3">
        <v>4</v>
      </c>
      <c r="F13" s="3">
        <v>14</v>
      </c>
      <c r="G13" s="3">
        <v>0</v>
      </c>
      <c r="H13" s="3">
        <v>7</v>
      </c>
      <c r="I13" s="3">
        <v>30</v>
      </c>
      <c r="J13" s="25">
        <f t="shared" si="0"/>
        <v>11.5</v>
      </c>
      <c r="K13" s="26">
        <f t="shared" si="1"/>
        <v>8</v>
      </c>
      <c r="L13" s="26">
        <f t="shared" si="2"/>
        <v>22.5</v>
      </c>
      <c r="M13" s="3">
        <f t="shared" si="3"/>
        <v>-3</v>
      </c>
      <c r="N13" s="7">
        <f t="shared" si="4"/>
        <v>-13.333333333333334</v>
      </c>
      <c r="O13" s="4">
        <f t="shared" si="5"/>
        <v>11</v>
      </c>
    </row>
    <row r="14" spans="1:15" x14ac:dyDescent="0.25">
      <c r="A14" s="2">
        <v>344</v>
      </c>
      <c r="B14" s="4">
        <v>8.5</v>
      </c>
      <c r="C14" s="3">
        <v>-3</v>
      </c>
      <c r="D14" s="3">
        <v>10</v>
      </c>
      <c r="E14" s="3">
        <v>7</v>
      </c>
      <c r="F14" s="3">
        <v>14.9</v>
      </c>
      <c r="G14" s="3">
        <v>0</v>
      </c>
      <c r="H14" s="3">
        <v>14.5</v>
      </c>
      <c r="I14" s="3">
        <v>42.5</v>
      </c>
      <c r="J14" s="25">
        <f t="shared" si="0"/>
        <v>13</v>
      </c>
      <c r="K14" s="26">
        <f t="shared" si="1"/>
        <v>10</v>
      </c>
      <c r="L14" s="26">
        <f t="shared" si="2"/>
        <v>34</v>
      </c>
      <c r="M14" s="3">
        <f t="shared" si="3"/>
        <v>2.5999999999999996</v>
      </c>
      <c r="N14" s="7">
        <f t="shared" si="4"/>
        <v>7.6470588235294104</v>
      </c>
      <c r="O14" s="4">
        <f t="shared" si="5"/>
        <v>7.4</v>
      </c>
    </row>
    <row r="15" spans="1:15" x14ac:dyDescent="0.25">
      <c r="A15" s="2">
        <v>345</v>
      </c>
      <c r="B15" s="4">
        <v>11.5</v>
      </c>
      <c r="C15" s="3">
        <v>-2.5</v>
      </c>
      <c r="D15" s="3">
        <v>14.5</v>
      </c>
      <c r="E15" s="3">
        <v>9</v>
      </c>
      <c r="F15" s="3">
        <v>14</v>
      </c>
      <c r="G15" s="3">
        <v>0</v>
      </c>
      <c r="H15" s="3">
        <v>13.5</v>
      </c>
      <c r="I15" s="3">
        <v>34</v>
      </c>
      <c r="J15" s="25">
        <f t="shared" si="0"/>
        <v>17</v>
      </c>
      <c r="K15" s="26">
        <f t="shared" si="1"/>
        <v>11.5</v>
      </c>
      <c r="L15" s="26">
        <f t="shared" si="2"/>
        <v>22.5</v>
      </c>
      <c r="M15" s="3">
        <f t="shared" si="3"/>
        <v>2</v>
      </c>
      <c r="N15" s="7">
        <f t="shared" si="4"/>
        <v>8.8888888888888893</v>
      </c>
      <c r="O15" s="4">
        <f t="shared" si="5"/>
        <v>9.5</v>
      </c>
    </row>
    <row r="16" spans="1:15" x14ac:dyDescent="0.25">
      <c r="A16" s="2">
        <v>346</v>
      </c>
      <c r="B16" s="4">
        <v>14</v>
      </c>
      <c r="C16" s="3">
        <v>-2</v>
      </c>
      <c r="D16" s="3">
        <v>6</v>
      </c>
      <c r="E16" s="3">
        <v>3.5</v>
      </c>
      <c r="F16" s="3">
        <v>7</v>
      </c>
      <c r="G16" s="3">
        <v>0</v>
      </c>
      <c r="H16" s="3">
        <v>6</v>
      </c>
      <c r="I16" s="3">
        <v>34.5</v>
      </c>
      <c r="J16" s="25">
        <f t="shared" si="0"/>
        <v>8</v>
      </c>
      <c r="K16" s="26">
        <f t="shared" si="1"/>
        <v>5.5</v>
      </c>
      <c r="L16" s="26">
        <f t="shared" si="2"/>
        <v>20.5</v>
      </c>
      <c r="M16" s="3">
        <f t="shared" si="3"/>
        <v>1</v>
      </c>
      <c r="N16" s="7">
        <f t="shared" si="4"/>
        <v>4.8780487804878048</v>
      </c>
      <c r="O16" s="4">
        <f t="shared" si="5"/>
        <v>4.5</v>
      </c>
    </row>
    <row r="17" spans="1:15" x14ac:dyDescent="0.25">
      <c r="A17" s="2">
        <v>347</v>
      </c>
      <c r="B17" s="4">
        <v>11</v>
      </c>
      <c r="C17" s="3">
        <v>-3.5</v>
      </c>
      <c r="D17" s="3">
        <v>7</v>
      </c>
      <c r="E17" s="3">
        <v>5.4</v>
      </c>
      <c r="F17" s="3">
        <v>13.2</v>
      </c>
      <c r="G17" s="3">
        <v>0</v>
      </c>
      <c r="H17" s="3">
        <v>4.5</v>
      </c>
      <c r="I17" s="3">
        <v>35.5</v>
      </c>
      <c r="J17" s="25">
        <f t="shared" si="0"/>
        <v>10.5</v>
      </c>
      <c r="K17" s="26">
        <f t="shared" si="1"/>
        <v>8.9</v>
      </c>
      <c r="L17" s="26">
        <f t="shared" si="2"/>
        <v>24.5</v>
      </c>
      <c r="M17" s="3">
        <f t="shared" si="3"/>
        <v>-5.1999999999999993</v>
      </c>
      <c r="N17" s="7">
        <f t="shared" si="4"/>
        <v>-21.224489795918362</v>
      </c>
      <c r="O17" s="4">
        <f t="shared" si="5"/>
        <v>14.1</v>
      </c>
    </row>
    <row r="18" spans="1:15" x14ac:dyDescent="0.25">
      <c r="A18" s="2">
        <v>348</v>
      </c>
      <c r="B18" s="4">
        <v>13</v>
      </c>
      <c r="C18" s="3">
        <v>-5</v>
      </c>
      <c r="D18" s="3">
        <v>3</v>
      </c>
      <c r="E18" s="3">
        <v>2</v>
      </c>
      <c r="F18" s="3">
        <v>14.2</v>
      </c>
      <c r="G18" s="3">
        <v>0</v>
      </c>
      <c r="H18" s="3">
        <v>3</v>
      </c>
      <c r="I18" s="3">
        <v>46</v>
      </c>
      <c r="J18" s="25">
        <f t="shared" si="0"/>
        <v>8</v>
      </c>
      <c r="K18" s="26">
        <f t="shared" si="1"/>
        <v>7</v>
      </c>
      <c r="L18" s="26">
        <f t="shared" si="2"/>
        <v>33</v>
      </c>
      <c r="M18" s="3">
        <f t="shared" si="3"/>
        <v>-6.1999999999999993</v>
      </c>
      <c r="N18" s="7">
        <f t="shared" si="4"/>
        <v>-18.787878787878785</v>
      </c>
      <c r="O18" s="4">
        <f t="shared" si="5"/>
        <v>13.2</v>
      </c>
    </row>
    <row r="19" spans="1:15" x14ac:dyDescent="0.25">
      <c r="A19" s="2">
        <v>349</v>
      </c>
      <c r="B19" s="4">
        <v>12.5</v>
      </c>
      <c r="C19" s="3">
        <v>-6</v>
      </c>
      <c r="D19" s="3">
        <v>3</v>
      </c>
      <c r="E19" s="3">
        <v>3</v>
      </c>
      <c r="F19" s="3">
        <v>12.4</v>
      </c>
      <c r="G19" s="3">
        <v>0</v>
      </c>
      <c r="H19" s="3">
        <v>2</v>
      </c>
      <c r="I19" s="3">
        <v>36</v>
      </c>
      <c r="J19" s="25">
        <f t="shared" si="0"/>
        <v>9</v>
      </c>
      <c r="K19" s="26">
        <f t="shared" si="1"/>
        <v>9</v>
      </c>
      <c r="L19" s="26">
        <f t="shared" si="2"/>
        <v>23.5</v>
      </c>
      <c r="M19" s="3">
        <f t="shared" si="3"/>
        <v>-4.4000000000000004</v>
      </c>
      <c r="N19" s="7">
        <f t="shared" si="4"/>
        <v>-18.723404255319153</v>
      </c>
      <c r="O19" s="4">
        <f t="shared" si="5"/>
        <v>13.4</v>
      </c>
    </row>
    <row r="20" spans="1:15" x14ac:dyDescent="0.25">
      <c r="A20" s="2">
        <v>350</v>
      </c>
      <c r="B20" s="4">
        <v>10.5</v>
      </c>
      <c r="C20" s="3">
        <v>-6</v>
      </c>
      <c r="D20" s="3">
        <v>2.5</v>
      </c>
      <c r="E20" s="3">
        <v>0</v>
      </c>
      <c r="F20" s="3">
        <v>14</v>
      </c>
      <c r="G20" s="3">
        <v>0</v>
      </c>
      <c r="H20" s="3">
        <v>0</v>
      </c>
      <c r="I20" s="3">
        <v>32.5</v>
      </c>
      <c r="J20" s="25">
        <f t="shared" si="0"/>
        <v>8.5</v>
      </c>
      <c r="K20" s="26">
        <f t="shared" si="1"/>
        <v>6</v>
      </c>
      <c r="L20" s="26">
        <f t="shared" si="2"/>
        <v>22</v>
      </c>
      <c r="M20" s="3">
        <f t="shared" si="3"/>
        <v>-8</v>
      </c>
      <c r="N20" s="7">
        <f t="shared" si="4"/>
        <v>-36.363636363636367</v>
      </c>
      <c r="O20" s="4">
        <f t="shared" si="5"/>
        <v>14</v>
      </c>
    </row>
    <row r="21" spans="1:15" x14ac:dyDescent="0.25">
      <c r="A21" s="2">
        <v>351</v>
      </c>
      <c r="B21" s="4">
        <v>6.5</v>
      </c>
      <c r="C21" s="3">
        <v>-5.5</v>
      </c>
      <c r="D21" s="3">
        <v>-0.5</v>
      </c>
      <c r="E21" s="3">
        <v>-3</v>
      </c>
      <c r="F21" s="3">
        <v>11</v>
      </c>
      <c r="G21" s="3">
        <v>0</v>
      </c>
      <c r="H21" s="3">
        <v>-2</v>
      </c>
      <c r="I21" s="3">
        <v>31</v>
      </c>
      <c r="J21" s="25">
        <f t="shared" si="0"/>
        <v>5</v>
      </c>
      <c r="K21" s="26">
        <f t="shared" si="1"/>
        <v>2.5</v>
      </c>
      <c r="L21" s="26">
        <f t="shared" si="2"/>
        <v>24.5</v>
      </c>
      <c r="M21" s="3">
        <f t="shared" si="3"/>
        <v>-7.5</v>
      </c>
      <c r="N21" s="7">
        <f t="shared" si="4"/>
        <v>-30.612244897959183</v>
      </c>
      <c r="O21" s="4">
        <f t="shared" si="5"/>
        <v>10</v>
      </c>
    </row>
    <row r="22" spans="1:15" x14ac:dyDescent="0.25">
      <c r="A22" s="2">
        <v>352</v>
      </c>
      <c r="B22" s="4">
        <v>7.5</v>
      </c>
      <c r="C22" s="3">
        <v>-7.5</v>
      </c>
      <c r="D22" s="3">
        <v>0.5</v>
      </c>
      <c r="E22" s="3">
        <v>-3</v>
      </c>
      <c r="F22" s="3">
        <v>12</v>
      </c>
      <c r="G22" s="3">
        <v>0</v>
      </c>
      <c r="H22" s="3">
        <v>-2</v>
      </c>
      <c r="I22" s="3">
        <v>35</v>
      </c>
      <c r="J22" s="25">
        <f t="shared" si="0"/>
        <v>8</v>
      </c>
      <c r="K22" s="26">
        <f t="shared" si="1"/>
        <v>4.5</v>
      </c>
      <c r="L22" s="26">
        <f t="shared" si="2"/>
        <v>27.5</v>
      </c>
      <c r="M22" s="3">
        <f t="shared" si="3"/>
        <v>-6.5</v>
      </c>
      <c r="N22" s="7">
        <f t="shared" si="4"/>
        <v>-23.636363636363637</v>
      </c>
      <c r="O22" s="4">
        <f t="shared" si="5"/>
        <v>11</v>
      </c>
    </row>
    <row r="23" spans="1:15" x14ac:dyDescent="0.25">
      <c r="A23" s="2">
        <v>353</v>
      </c>
      <c r="B23" s="4">
        <v>9</v>
      </c>
      <c r="C23" s="3">
        <v>-5.5</v>
      </c>
      <c r="D23" s="3">
        <v>1</v>
      </c>
      <c r="E23" s="3">
        <v>-1</v>
      </c>
      <c r="F23" s="3">
        <v>14</v>
      </c>
      <c r="G23" s="3">
        <v>0</v>
      </c>
      <c r="H23" s="3">
        <v>3.5</v>
      </c>
      <c r="I23" s="3">
        <v>33</v>
      </c>
      <c r="J23" s="25">
        <f t="shared" si="0"/>
        <v>6.5</v>
      </c>
      <c r="K23" s="26">
        <f t="shared" si="1"/>
        <v>4.5</v>
      </c>
      <c r="L23" s="26">
        <f t="shared" si="2"/>
        <v>24</v>
      </c>
      <c r="M23" s="3">
        <f t="shared" si="3"/>
        <v>-5</v>
      </c>
      <c r="N23" s="7">
        <f t="shared" si="4"/>
        <v>-20.833333333333332</v>
      </c>
      <c r="O23" s="4">
        <f t="shared" si="5"/>
        <v>9.5</v>
      </c>
    </row>
    <row r="24" spans="1:15" x14ac:dyDescent="0.25">
      <c r="A24" s="2">
        <v>354</v>
      </c>
      <c r="B24" s="4">
        <v>11.5</v>
      </c>
      <c r="C24" s="3">
        <v>-4.5</v>
      </c>
      <c r="D24" s="3">
        <v>7.5</v>
      </c>
      <c r="E24" s="3">
        <v>2.5</v>
      </c>
      <c r="F24" s="3">
        <v>14.8</v>
      </c>
      <c r="G24" s="3">
        <v>3</v>
      </c>
      <c r="H24" s="3">
        <v>10</v>
      </c>
      <c r="I24" s="3">
        <v>37</v>
      </c>
      <c r="J24" s="25">
        <f t="shared" si="0"/>
        <v>12</v>
      </c>
      <c r="K24" s="26">
        <f t="shared" si="1"/>
        <v>7</v>
      </c>
      <c r="L24" s="26">
        <f t="shared" si="2"/>
        <v>25.5</v>
      </c>
      <c r="M24" s="3">
        <f t="shared" si="3"/>
        <v>-3.3000000000000007</v>
      </c>
      <c r="N24" s="7">
        <f t="shared" si="4"/>
        <v>-12.941176470588237</v>
      </c>
      <c r="O24" s="4">
        <f t="shared" si="5"/>
        <v>10.3</v>
      </c>
    </row>
    <row r="25" spans="1:15" x14ac:dyDescent="0.25">
      <c r="A25" s="2">
        <v>355</v>
      </c>
      <c r="B25" s="4">
        <v>7</v>
      </c>
      <c r="C25" s="3">
        <v>-5.5</v>
      </c>
      <c r="D25" s="3">
        <v>2.5</v>
      </c>
      <c r="E25" s="3">
        <v>-0.5</v>
      </c>
      <c r="F25" s="3">
        <v>14</v>
      </c>
      <c r="G25" s="3">
        <v>0</v>
      </c>
      <c r="H25" s="3">
        <v>4.5</v>
      </c>
      <c r="I25" s="3">
        <v>31</v>
      </c>
      <c r="J25" s="25">
        <f t="shared" si="0"/>
        <v>8</v>
      </c>
      <c r="K25" s="26">
        <f t="shared" si="1"/>
        <v>5</v>
      </c>
      <c r="L25" s="26">
        <f t="shared" si="2"/>
        <v>24</v>
      </c>
      <c r="M25" s="3">
        <f t="shared" si="3"/>
        <v>-4</v>
      </c>
      <c r="N25" s="7">
        <f t="shared" si="4"/>
        <v>-16.666666666666668</v>
      </c>
      <c r="O25" s="4">
        <f t="shared" si="5"/>
        <v>9</v>
      </c>
    </row>
    <row r="26" spans="1:15" x14ac:dyDescent="0.25">
      <c r="A26" s="2">
        <v>356</v>
      </c>
      <c r="B26" s="4">
        <v>10.5</v>
      </c>
      <c r="C26" s="3">
        <v>-5.5</v>
      </c>
      <c r="D26" s="3">
        <v>8</v>
      </c>
      <c r="E26" s="3">
        <v>5</v>
      </c>
      <c r="F26" s="3">
        <v>11.5</v>
      </c>
      <c r="G26" s="3">
        <v>0</v>
      </c>
      <c r="H26" s="3">
        <v>2.5</v>
      </c>
      <c r="I26" s="3">
        <v>30.5</v>
      </c>
      <c r="J26" s="25">
        <f t="shared" si="0"/>
        <v>13.5</v>
      </c>
      <c r="K26" s="26">
        <f t="shared" si="1"/>
        <v>10.5</v>
      </c>
      <c r="L26" s="26">
        <f t="shared" si="2"/>
        <v>20</v>
      </c>
      <c r="M26" s="3">
        <f t="shared" si="3"/>
        <v>-3.5</v>
      </c>
      <c r="N26" s="7">
        <f t="shared" si="4"/>
        <v>-17.5</v>
      </c>
      <c r="O26" s="4">
        <f t="shared" si="5"/>
        <v>14</v>
      </c>
    </row>
    <row r="27" spans="1:15" x14ac:dyDescent="0.25">
      <c r="A27" s="2">
        <v>357</v>
      </c>
      <c r="B27" s="4">
        <v>9.5</v>
      </c>
      <c r="C27" s="3">
        <v>-5</v>
      </c>
      <c r="D27" s="3">
        <v>2</v>
      </c>
      <c r="E27" s="3">
        <v>-1.5</v>
      </c>
      <c r="F27" s="3">
        <v>9.9</v>
      </c>
      <c r="G27" s="3">
        <v>0</v>
      </c>
      <c r="H27" s="3">
        <v>1.5</v>
      </c>
      <c r="I27" s="3">
        <v>31</v>
      </c>
      <c r="J27" s="25">
        <f t="shared" si="0"/>
        <v>7</v>
      </c>
      <c r="K27" s="26">
        <f t="shared" si="1"/>
        <v>3.5</v>
      </c>
      <c r="L27" s="26">
        <f t="shared" si="2"/>
        <v>21.5</v>
      </c>
      <c r="M27" s="3">
        <f t="shared" si="3"/>
        <v>-3.4000000000000004</v>
      </c>
      <c r="N27" s="7">
        <f t="shared" si="4"/>
        <v>-15.813953488372096</v>
      </c>
      <c r="O27" s="4">
        <f t="shared" si="5"/>
        <v>6.9</v>
      </c>
    </row>
    <row r="28" spans="1:15" x14ac:dyDescent="0.25">
      <c r="A28" s="2">
        <v>358</v>
      </c>
      <c r="B28" s="4">
        <v>9</v>
      </c>
      <c r="C28" s="3">
        <v>-4</v>
      </c>
      <c r="D28" s="3">
        <v>2.5</v>
      </c>
      <c r="E28" s="3">
        <v>1.5</v>
      </c>
      <c r="F28" s="3">
        <v>11</v>
      </c>
      <c r="G28" s="3">
        <v>0</v>
      </c>
      <c r="H28" s="3">
        <v>3.5</v>
      </c>
      <c r="I28" s="3">
        <v>32.5</v>
      </c>
      <c r="J28" s="25">
        <f t="shared" si="0"/>
        <v>6.5</v>
      </c>
      <c r="K28" s="26">
        <f t="shared" si="1"/>
        <v>5.5</v>
      </c>
      <c r="L28" s="26">
        <f t="shared" si="2"/>
        <v>23.5</v>
      </c>
      <c r="M28" s="3">
        <f t="shared" si="3"/>
        <v>-3.5</v>
      </c>
      <c r="N28" s="7">
        <f t="shared" si="4"/>
        <v>-14.893617021276595</v>
      </c>
      <c r="O28" s="4">
        <f t="shared" si="5"/>
        <v>9</v>
      </c>
    </row>
    <row r="29" spans="1:15" x14ac:dyDescent="0.25">
      <c r="A29" s="2">
        <v>359</v>
      </c>
      <c r="B29" s="4">
        <v>11.5</v>
      </c>
      <c r="C29" s="3">
        <v>-5.5</v>
      </c>
      <c r="D29" s="3">
        <v>3</v>
      </c>
      <c r="E29" s="3">
        <v>2</v>
      </c>
      <c r="F29" s="3">
        <v>14</v>
      </c>
      <c r="G29" s="3">
        <v>0</v>
      </c>
      <c r="H29" s="3">
        <v>6</v>
      </c>
      <c r="I29" s="3">
        <v>36.5</v>
      </c>
      <c r="J29" s="25">
        <f t="shared" si="0"/>
        <v>8.5</v>
      </c>
      <c r="K29" s="26">
        <f t="shared" si="1"/>
        <v>7.5</v>
      </c>
      <c r="L29" s="26">
        <f t="shared" si="2"/>
        <v>25</v>
      </c>
      <c r="M29" s="3">
        <f t="shared" si="3"/>
        <v>-2.5</v>
      </c>
      <c r="N29" s="7">
        <f t="shared" si="4"/>
        <v>-10</v>
      </c>
      <c r="O29" s="4">
        <f t="shared" si="5"/>
        <v>10</v>
      </c>
    </row>
    <row r="30" spans="1:15" x14ac:dyDescent="0.25">
      <c r="A30" s="2">
        <v>360</v>
      </c>
      <c r="B30" s="4">
        <v>12</v>
      </c>
      <c r="C30" s="3">
        <v>-5.5</v>
      </c>
      <c r="D30" s="3">
        <v>3.5</v>
      </c>
      <c r="E30" s="3">
        <v>1.5</v>
      </c>
      <c r="F30" s="3">
        <v>14.9</v>
      </c>
      <c r="G30" s="3">
        <v>0</v>
      </c>
      <c r="H30" s="3">
        <v>6</v>
      </c>
      <c r="I30" s="3">
        <v>28.5</v>
      </c>
      <c r="J30" s="25">
        <f t="shared" si="0"/>
        <v>9</v>
      </c>
      <c r="K30" s="26">
        <f t="shared" si="1"/>
        <v>7</v>
      </c>
      <c r="L30" s="26">
        <f t="shared" si="2"/>
        <v>16.5</v>
      </c>
      <c r="M30" s="3">
        <f t="shared" si="3"/>
        <v>-3.4000000000000004</v>
      </c>
      <c r="N30" s="7">
        <f t="shared" si="4"/>
        <v>-20.606060606060609</v>
      </c>
      <c r="O30" s="4">
        <f t="shared" si="5"/>
        <v>10.4</v>
      </c>
    </row>
    <row r="31" spans="1:15" x14ac:dyDescent="0.25">
      <c r="A31" s="2">
        <v>361</v>
      </c>
      <c r="B31" s="4">
        <v>5.5</v>
      </c>
      <c r="C31" s="3">
        <v>-3.5</v>
      </c>
      <c r="D31" s="3">
        <v>7</v>
      </c>
      <c r="E31" s="3">
        <v>16.5</v>
      </c>
      <c r="F31" s="3">
        <v>14.8</v>
      </c>
      <c r="G31" s="3">
        <v>0</v>
      </c>
      <c r="H31" s="3">
        <v>6.5</v>
      </c>
      <c r="I31" s="3">
        <v>30</v>
      </c>
      <c r="J31" s="25">
        <f t="shared" si="0"/>
        <v>10.5</v>
      </c>
      <c r="K31" s="26">
        <f t="shared" si="1"/>
        <v>20</v>
      </c>
      <c r="L31" s="26">
        <f t="shared" si="2"/>
        <v>24.5</v>
      </c>
      <c r="M31" s="3">
        <f t="shared" si="3"/>
        <v>-4.8000000000000007</v>
      </c>
      <c r="N31" s="7">
        <f t="shared" si="4"/>
        <v>-19.591836734693882</v>
      </c>
      <c r="O31" s="4">
        <f t="shared" si="5"/>
        <v>24.8</v>
      </c>
    </row>
    <row r="32" spans="1:15" x14ac:dyDescent="0.25">
      <c r="A32" s="2">
        <v>362</v>
      </c>
      <c r="B32" s="4">
        <v>7</v>
      </c>
      <c r="C32" s="3">
        <v>-4.5</v>
      </c>
      <c r="D32" s="3">
        <v>4</v>
      </c>
      <c r="E32" s="3">
        <v>1</v>
      </c>
      <c r="F32" s="3">
        <v>13.4</v>
      </c>
      <c r="G32" s="3">
        <v>0</v>
      </c>
      <c r="H32" s="3">
        <v>5</v>
      </c>
      <c r="I32" s="3">
        <v>28</v>
      </c>
      <c r="J32" s="25">
        <f t="shared" ref="J32:J49" si="6">D32-C32</f>
        <v>8.5</v>
      </c>
      <c r="K32" s="26">
        <f t="shared" ref="K32:K49" si="7">E32-C32</f>
        <v>5.5</v>
      </c>
      <c r="L32" s="26">
        <f t="shared" ref="L32:L49" si="8">I32-B32</f>
        <v>21</v>
      </c>
      <c r="M32" s="3">
        <f t="shared" ref="M32:M49" si="9">(F32+G32-H32+C32)*-1</f>
        <v>-3.9000000000000004</v>
      </c>
      <c r="N32" s="7">
        <f t="shared" ref="N32:N49" si="10">100*M32/L32</f>
        <v>-18.571428571428573</v>
      </c>
      <c r="O32" s="4">
        <f t="shared" ref="O32:O49" si="11">-M32+K32</f>
        <v>9.4</v>
      </c>
    </row>
    <row r="33" spans="1:15" x14ac:dyDescent="0.25">
      <c r="A33" s="2">
        <v>363</v>
      </c>
      <c r="B33" s="4">
        <v>12</v>
      </c>
      <c r="C33" s="3">
        <v>-6</v>
      </c>
      <c r="D33" s="3">
        <v>5</v>
      </c>
      <c r="E33" s="3">
        <v>-0.5</v>
      </c>
      <c r="F33" s="3">
        <v>14.3</v>
      </c>
      <c r="G33" s="3">
        <v>0</v>
      </c>
      <c r="H33" s="3">
        <v>4.5</v>
      </c>
      <c r="I33" s="3">
        <v>30.5</v>
      </c>
      <c r="J33" s="25">
        <f t="shared" si="6"/>
        <v>11</v>
      </c>
      <c r="K33" s="26">
        <f t="shared" si="7"/>
        <v>5.5</v>
      </c>
      <c r="L33" s="26">
        <f t="shared" si="8"/>
        <v>18.5</v>
      </c>
      <c r="M33" s="3">
        <f t="shared" si="9"/>
        <v>-3.8000000000000007</v>
      </c>
      <c r="N33" s="7">
        <f t="shared" si="10"/>
        <v>-20.540540540540544</v>
      </c>
      <c r="O33" s="4">
        <f t="shared" si="11"/>
        <v>9.3000000000000007</v>
      </c>
    </row>
    <row r="34" spans="1:15" x14ac:dyDescent="0.25">
      <c r="A34" s="2">
        <v>364</v>
      </c>
      <c r="B34" s="4">
        <v>7.5</v>
      </c>
      <c r="C34" s="3">
        <v>-5.5</v>
      </c>
      <c r="D34" s="3">
        <v>2.5</v>
      </c>
      <c r="E34" s="3">
        <v>-0.5</v>
      </c>
      <c r="F34" s="3">
        <v>14.9</v>
      </c>
      <c r="G34" s="3">
        <v>0</v>
      </c>
      <c r="H34" s="3">
        <v>4.5</v>
      </c>
      <c r="I34" s="3">
        <v>42.5</v>
      </c>
      <c r="J34" s="25">
        <f t="shared" si="6"/>
        <v>8</v>
      </c>
      <c r="K34" s="26">
        <f t="shared" si="7"/>
        <v>5</v>
      </c>
      <c r="L34" s="26">
        <f t="shared" si="8"/>
        <v>35</v>
      </c>
      <c r="M34" s="3">
        <f t="shared" si="9"/>
        <v>-4.9000000000000004</v>
      </c>
      <c r="N34" s="7">
        <f t="shared" si="10"/>
        <v>-14.000000000000002</v>
      </c>
      <c r="O34" s="4">
        <f t="shared" si="11"/>
        <v>9.9</v>
      </c>
    </row>
    <row r="35" spans="1:15" x14ac:dyDescent="0.25">
      <c r="A35" s="2">
        <v>365</v>
      </c>
      <c r="B35" s="4">
        <v>11.5</v>
      </c>
      <c r="C35" s="3">
        <v>-5.5</v>
      </c>
      <c r="D35" s="3">
        <v>2.5</v>
      </c>
      <c r="E35" s="3">
        <v>2.5</v>
      </c>
      <c r="F35" s="3">
        <v>12</v>
      </c>
      <c r="G35" s="3">
        <v>0</v>
      </c>
      <c r="H35" s="3">
        <v>4</v>
      </c>
      <c r="I35" s="3">
        <v>38.5</v>
      </c>
      <c r="J35" s="25">
        <f t="shared" si="6"/>
        <v>8</v>
      </c>
      <c r="K35" s="26">
        <f t="shared" si="7"/>
        <v>8</v>
      </c>
      <c r="L35" s="26">
        <f t="shared" si="8"/>
        <v>27</v>
      </c>
      <c r="M35" s="3">
        <f t="shared" si="9"/>
        <v>-2.5</v>
      </c>
      <c r="N35" s="7">
        <f t="shared" si="10"/>
        <v>-9.2592592592592595</v>
      </c>
      <c r="O35" s="4">
        <f t="shared" si="11"/>
        <v>10.5</v>
      </c>
    </row>
    <row r="36" spans="1:15" x14ac:dyDescent="0.25">
      <c r="A36" s="2">
        <v>366</v>
      </c>
      <c r="B36" s="4">
        <v>4.5</v>
      </c>
      <c r="C36" s="3">
        <v>-3.5</v>
      </c>
      <c r="D36" s="3">
        <v>8.5</v>
      </c>
      <c r="E36" s="3">
        <v>6</v>
      </c>
      <c r="F36" s="3">
        <v>14.4</v>
      </c>
      <c r="G36" s="3">
        <v>0</v>
      </c>
      <c r="H36" s="3">
        <v>13</v>
      </c>
      <c r="I36" s="3">
        <v>33.5</v>
      </c>
      <c r="J36" s="25">
        <f t="shared" si="6"/>
        <v>12</v>
      </c>
      <c r="K36" s="26">
        <f t="shared" si="7"/>
        <v>9.5</v>
      </c>
      <c r="L36" s="26">
        <f t="shared" si="8"/>
        <v>29</v>
      </c>
      <c r="M36" s="3">
        <f t="shared" si="9"/>
        <v>2.0999999999999996</v>
      </c>
      <c r="N36" s="7">
        <f t="shared" si="10"/>
        <v>7.2413793103448265</v>
      </c>
      <c r="O36" s="4">
        <f t="shared" si="11"/>
        <v>7.4</v>
      </c>
    </row>
    <row r="37" spans="1:15" x14ac:dyDescent="0.25">
      <c r="A37" s="2">
        <v>367</v>
      </c>
      <c r="B37" s="4">
        <v>12</v>
      </c>
      <c r="C37" s="3">
        <v>-3.5</v>
      </c>
      <c r="D37" s="3">
        <v>7.5</v>
      </c>
      <c r="E37" s="3">
        <v>4.5</v>
      </c>
      <c r="F37" s="3">
        <v>14</v>
      </c>
      <c r="G37" s="3">
        <v>0</v>
      </c>
      <c r="H37" s="3">
        <v>12.5</v>
      </c>
      <c r="I37" s="3">
        <v>37</v>
      </c>
      <c r="J37" s="25">
        <f t="shared" si="6"/>
        <v>11</v>
      </c>
      <c r="K37" s="26">
        <f t="shared" si="7"/>
        <v>8</v>
      </c>
      <c r="L37" s="26">
        <f t="shared" si="8"/>
        <v>25</v>
      </c>
      <c r="M37" s="3">
        <f t="shared" si="9"/>
        <v>2</v>
      </c>
      <c r="N37" s="7">
        <f t="shared" si="10"/>
        <v>8</v>
      </c>
      <c r="O37" s="4">
        <f t="shared" si="11"/>
        <v>6</v>
      </c>
    </row>
    <row r="38" spans="1:15" x14ac:dyDescent="0.25">
      <c r="A38" s="2">
        <v>368</v>
      </c>
      <c r="B38" s="4">
        <v>9.5</v>
      </c>
      <c r="C38" s="3">
        <v>-4</v>
      </c>
      <c r="D38" s="3">
        <v>8</v>
      </c>
      <c r="E38" s="3">
        <v>3</v>
      </c>
      <c r="F38" s="3">
        <v>14.5</v>
      </c>
      <c r="G38" s="3">
        <v>0</v>
      </c>
      <c r="H38" s="3">
        <v>12</v>
      </c>
      <c r="I38" s="3">
        <v>27</v>
      </c>
      <c r="J38" s="25">
        <f t="shared" si="6"/>
        <v>12</v>
      </c>
      <c r="K38" s="26">
        <f t="shared" si="7"/>
        <v>7</v>
      </c>
      <c r="L38" s="26">
        <f t="shared" si="8"/>
        <v>17.5</v>
      </c>
      <c r="M38" s="3">
        <f t="shared" si="9"/>
        <v>1.5</v>
      </c>
      <c r="N38" s="7">
        <f t="shared" si="10"/>
        <v>8.5714285714285712</v>
      </c>
      <c r="O38" s="4">
        <f t="shared" si="11"/>
        <v>5.5</v>
      </c>
    </row>
    <row r="39" spans="1:15" x14ac:dyDescent="0.25">
      <c r="A39" s="2">
        <v>369</v>
      </c>
      <c r="B39" s="4">
        <v>10.5</v>
      </c>
      <c r="C39" s="3">
        <v>-3</v>
      </c>
      <c r="D39" s="3">
        <v>7</v>
      </c>
      <c r="E39" s="3">
        <v>4.5</v>
      </c>
      <c r="F39" s="3">
        <v>12.5</v>
      </c>
      <c r="G39" s="3">
        <v>0</v>
      </c>
      <c r="H39" s="3">
        <v>8.5</v>
      </c>
      <c r="I39" s="3">
        <v>30</v>
      </c>
      <c r="J39" s="25">
        <f t="shared" si="6"/>
        <v>10</v>
      </c>
      <c r="K39" s="26">
        <f t="shared" si="7"/>
        <v>7.5</v>
      </c>
      <c r="L39" s="26">
        <f t="shared" si="8"/>
        <v>19.5</v>
      </c>
      <c r="M39" s="3">
        <f t="shared" si="9"/>
        <v>-1</v>
      </c>
      <c r="N39" s="7">
        <f t="shared" si="10"/>
        <v>-5.1282051282051286</v>
      </c>
      <c r="O39" s="4">
        <f t="shared" si="11"/>
        <v>8.5</v>
      </c>
    </row>
    <row r="40" spans="1:15" x14ac:dyDescent="0.25">
      <c r="A40" s="2">
        <v>370</v>
      </c>
      <c r="B40" s="4">
        <v>6.5</v>
      </c>
      <c r="C40" s="3">
        <v>-4</v>
      </c>
      <c r="D40" s="3">
        <v>11</v>
      </c>
      <c r="E40" s="3">
        <v>4.5</v>
      </c>
      <c r="F40" s="3">
        <v>14</v>
      </c>
      <c r="G40" s="3">
        <v>0</v>
      </c>
      <c r="H40" s="3">
        <v>9.5</v>
      </c>
      <c r="I40" s="3">
        <v>26.5</v>
      </c>
      <c r="J40" s="25">
        <f t="shared" si="6"/>
        <v>15</v>
      </c>
      <c r="K40" s="26">
        <f t="shared" si="7"/>
        <v>8.5</v>
      </c>
      <c r="L40" s="26">
        <f t="shared" si="8"/>
        <v>20</v>
      </c>
      <c r="M40" s="3">
        <f t="shared" si="9"/>
        <v>-0.5</v>
      </c>
      <c r="N40" s="7">
        <f t="shared" si="10"/>
        <v>-2.5</v>
      </c>
      <c r="O40" s="4">
        <f t="shared" si="11"/>
        <v>9</v>
      </c>
    </row>
    <row r="41" spans="1:15" s="16" customFormat="1" x14ac:dyDescent="0.25">
      <c r="A41" s="12">
        <v>371</v>
      </c>
      <c r="B41" s="13">
        <v>7</v>
      </c>
      <c r="C41" s="14">
        <v>-3.5</v>
      </c>
      <c r="D41" s="14">
        <v>8</v>
      </c>
      <c r="E41" s="14">
        <v>7</v>
      </c>
      <c r="F41" s="14">
        <v>14</v>
      </c>
      <c r="G41" s="14">
        <v>0</v>
      </c>
      <c r="H41" s="14">
        <v>10</v>
      </c>
      <c r="I41" s="14">
        <v>31.5</v>
      </c>
      <c r="J41" s="25">
        <f t="shared" si="6"/>
        <v>11.5</v>
      </c>
      <c r="K41" s="26">
        <f t="shared" si="7"/>
        <v>10.5</v>
      </c>
      <c r="L41" s="26">
        <f t="shared" si="8"/>
        <v>24.5</v>
      </c>
      <c r="M41" s="14">
        <f t="shared" si="9"/>
        <v>-0.5</v>
      </c>
      <c r="N41" s="15">
        <f t="shared" si="10"/>
        <v>-2.0408163265306123</v>
      </c>
      <c r="O41" s="13">
        <f t="shared" si="11"/>
        <v>11</v>
      </c>
    </row>
    <row r="42" spans="1:15" x14ac:dyDescent="0.25">
      <c r="A42" s="2">
        <v>372</v>
      </c>
      <c r="B42" s="4">
        <v>9.5</v>
      </c>
      <c r="C42" s="3">
        <v>-4</v>
      </c>
      <c r="D42" s="3">
        <v>6.5</v>
      </c>
      <c r="E42" s="3">
        <v>2.5</v>
      </c>
      <c r="F42" s="3">
        <v>12</v>
      </c>
      <c r="G42" s="3">
        <v>0</v>
      </c>
      <c r="H42" s="3">
        <v>8.5</v>
      </c>
      <c r="I42" s="3">
        <v>30.5</v>
      </c>
      <c r="J42" s="25">
        <f t="shared" si="6"/>
        <v>10.5</v>
      </c>
      <c r="K42" s="26">
        <f t="shared" si="7"/>
        <v>6.5</v>
      </c>
      <c r="L42" s="26">
        <f t="shared" si="8"/>
        <v>21</v>
      </c>
      <c r="M42" s="3">
        <f t="shared" si="9"/>
        <v>0.5</v>
      </c>
      <c r="N42" s="7">
        <f t="shared" si="10"/>
        <v>2.3809523809523809</v>
      </c>
      <c r="O42" s="4">
        <f t="shared" si="11"/>
        <v>6</v>
      </c>
    </row>
    <row r="43" spans="1:15" x14ac:dyDescent="0.25">
      <c r="A43" s="2">
        <v>373</v>
      </c>
      <c r="B43" s="4">
        <v>12.5</v>
      </c>
      <c r="C43" s="3">
        <v>-3</v>
      </c>
      <c r="D43" s="3">
        <v>8.5</v>
      </c>
      <c r="E43" s="3">
        <v>50</v>
      </c>
      <c r="F43" s="3">
        <v>14.9</v>
      </c>
      <c r="G43" s="3">
        <v>0</v>
      </c>
      <c r="H43" s="3">
        <v>10.5</v>
      </c>
      <c r="I43" s="3">
        <v>38</v>
      </c>
      <c r="J43" s="25">
        <f t="shared" si="6"/>
        <v>11.5</v>
      </c>
      <c r="K43" s="26">
        <f t="shared" si="7"/>
        <v>53</v>
      </c>
      <c r="L43" s="26">
        <f t="shared" si="8"/>
        <v>25.5</v>
      </c>
      <c r="M43" s="3">
        <f t="shared" si="9"/>
        <v>-1.4000000000000004</v>
      </c>
      <c r="N43" s="7">
        <f t="shared" si="10"/>
        <v>-5.4901960784313735</v>
      </c>
      <c r="O43" s="4">
        <f t="shared" si="11"/>
        <v>54.4</v>
      </c>
    </row>
    <row r="44" spans="1:15" x14ac:dyDescent="0.25">
      <c r="A44" s="2">
        <v>374</v>
      </c>
      <c r="B44" s="4">
        <v>10</v>
      </c>
      <c r="C44" s="3">
        <v>-3.5</v>
      </c>
      <c r="D44" s="3">
        <v>8</v>
      </c>
      <c r="E44" s="3">
        <v>6</v>
      </c>
      <c r="F44" s="3">
        <v>14</v>
      </c>
      <c r="G44" s="3">
        <v>0</v>
      </c>
      <c r="H44" s="3">
        <v>11.5</v>
      </c>
      <c r="I44" s="3">
        <v>40.5</v>
      </c>
      <c r="J44" s="25">
        <f t="shared" si="6"/>
        <v>11.5</v>
      </c>
      <c r="K44" s="26">
        <f t="shared" si="7"/>
        <v>9.5</v>
      </c>
      <c r="L44" s="26">
        <f t="shared" si="8"/>
        <v>30.5</v>
      </c>
      <c r="M44" s="3">
        <f t="shared" si="9"/>
        <v>1</v>
      </c>
      <c r="N44" s="7">
        <f t="shared" si="10"/>
        <v>3.278688524590164</v>
      </c>
      <c r="O44" s="4">
        <f t="shared" si="11"/>
        <v>8.5</v>
      </c>
    </row>
    <row r="45" spans="1:15" x14ac:dyDescent="0.25">
      <c r="A45" s="2">
        <v>375</v>
      </c>
      <c r="B45" s="4">
        <v>7.5</v>
      </c>
      <c r="C45" s="3">
        <v>-1.5</v>
      </c>
      <c r="D45" s="3">
        <v>13</v>
      </c>
      <c r="E45" s="3">
        <v>8.5</v>
      </c>
      <c r="F45" s="3">
        <v>14</v>
      </c>
      <c r="G45" s="3">
        <v>0</v>
      </c>
      <c r="H45" s="3">
        <v>17.5</v>
      </c>
      <c r="I45" s="3">
        <v>36</v>
      </c>
      <c r="J45" s="25">
        <f t="shared" si="6"/>
        <v>14.5</v>
      </c>
      <c r="K45" s="26">
        <f t="shared" si="7"/>
        <v>10</v>
      </c>
      <c r="L45" s="26">
        <f t="shared" si="8"/>
        <v>28.5</v>
      </c>
      <c r="M45" s="3">
        <f t="shared" si="9"/>
        <v>5</v>
      </c>
      <c r="N45" s="7">
        <f t="shared" si="10"/>
        <v>17.543859649122808</v>
      </c>
      <c r="O45" s="4">
        <f t="shared" si="11"/>
        <v>5</v>
      </c>
    </row>
    <row r="46" spans="1:15" x14ac:dyDescent="0.25">
      <c r="A46" s="2">
        <v>376</v>
      </c>
      <c r="B46" s="4">
        <v>9.5</v>
      </c>
      <c r="C46" s="3">
        <v>-2</v>
      </c>
      <c r="D46" s="3">
        <v>15.5</v>
      </c>
      <c r="E46" s="3">
        <v>8.5</v>
      </c>
      <c r="F46" s="3">
        <v>14.8</v>
      </c>
      <c r="G46" s="3">
        <v>0</v>
      </c>
      <c r="H46" s="3">
        <v>18.5</v>
      </c>
      <c r="I46" s="3">
        <v>33.5</v>
      </c>
      <c r="J46" s="25">
        <f t="shared" si="6"/>
        <v>17.5</v>
      </c>
      <c r="K46" s="26">
        <f t="shared" si="7"/>
        <v>10.5</v>
      </c>
      <c r="L46" s="26">
        <f t="shared" si="8"/>
        <v>24</v>
      </c>
      <c r="M46" s="3">
        <f t="shared" si="9"/>
        <v>5.6999999999999993</v>
      </c>
      <c r="N46" s="7">
        <f t="shared" si="10"/>
        <v>23.749999999999996</v>
      </c>
      <c r="O46" s="4">
        <f t="shared" si="11"/>
        <v>4.8000000000000007</v>
      </c>
    </row>
    <row r="47" spans="1:15" x14ac:dyDescent="0.25">
      <c r="A47" s="2">
        <v>377</v>
      </c>
      <c r="B47" s="4">
        <v>9.5</v>
      </c>
      <c r="C47" s="3">
        <v>-1</v>
      </c>
      <c r="D47" s="3">
        <v>10</v>
      </c>
      <c r="E47" s="3">
        <v>6</v>
      </c>
      <c r="F47" s="3">
        <v>12.5</v>
      </c>
      <c r="G47" s="3">
        <v>0</v>
      </c>
      <c r="H47" s="3">
        <v>14.5</v>
      </c>
      <c r="I47" s="3">
        <v>31.5</v>
      </c>
      <c r="J47" s="25">
        <f t="shared" si="6"/>
        <v>11</v>
      </c>
      <c r="K47" s="26">
        <f t="shared" si="7"/>
        <v>7</v>
      </c>
      <c r="L47" s="26">
        <f t="shared" si="8"/>
        <v>22</v>
      </c>
      <c r="M47" s="3">
        <f t="shared" si="9"/>
        <v>3</v>
      </c>
      <c r="N47" s="7">
        <f t="shared" si="10"/>
        <v>13.636363636363637</v>
      </c>
      <c r="O47" s="4">
        <f t="shared" si="11"/>
        <v>4</v>
      </c>
    </row>
    <row r="48" spans="1:15" x14ac:dyDescent="0.25">
      <c r="A48" s="2">
        <v>378</v>
      </c>
      <c r="B48" s="4">
        <v>10</v>
      </c>
      <c r="C48" s="3">
        <v>-1.5</v>
      </c>
      <c r="D48" s="3">
        <v>10</v>
      </c>
      <c r="E48" s="3">
        <v>10</v>
      </c>
      <c r="F48" s="3">
        <v>12</v>
      </c>
      <c r="G48" s="3">
        <v>0</v>
      </c>
      <c r="H48" s="3">
        <v>14.5</v>
      </c>
      <c r="I48" s="3">
        <v>37.5</v>
      </c>
      <c r="J48" s="25">
        <f t="shared" si="6"/>
        <v>11.5</v>
      </c>
      <c r="K48" s="26">
        <f t="shared" si="7"/>
        <v>11.5</v>
      </c>
      <c r="L48" s="26">
        <f t="shared" si="8"/>
        <v>27.5</v>
      </c>
      <c r="M48" s="3">
        <f t="shared" si="9"/>
        <v>4</v>
      </c>
      <c r="N48" s="7">
        <f t="shared" si="10"/>
        <v>14.545454545454545</v>
      </c>
      <c r="O48" s="4">
        <f t="shared" si="11"/>
        <v>7.5</v>
      </c>
    </row>
    <row r="49" spans="1:15" x14ac:dyDescent="0.25">
      <c r="A49" s="2">
        <v>379</v>
      </c>
      <c r="B49" s="4">
        <v>10.5</v>
      </c>
      <c r="C49" s="3">
        <v>-2</v>
      </c>
      <c r="D49" s="3">
        <v>10.5</v>
      </c>
      <c r="E49" s="3">
        <v>6</v>
      </c>
      <c r="F49" s="3">
        <v>9</v>
      </c>
      <c r="G49" s="3">
        <v>0</v>
      </c>
      <c r="H49" s="3">
        <v>8.5</v>
      </c>
      <c r="I49" s="3">
        <v>27</v>
      </c>
      <c r="J49" s="25">
        <f t="shared" si="6"/>
        <v>12.5</v>
      </c>
      <c r="K49" s="26">
        <f t="shared" si="7"/>
        <v>8</v>
      </c>
      <c r="L49" s="26">
        <f t="shared" si="8"/>
        <v>16.5</v>
      </c>
      <c r="M49" s="3">
        <f t="shared" si="9"/>
        <v>1.5</v>
      </c>
      <c r="N49" s="7">
        <f t="shared" si="10"/>
        <v>9.0909090909090917</v>
      </c>
      <c r="O49" s="4">
        <f t="shared" si="11"/>
        <v>6.5</v>
      </c>
    </row>
    <row r="50" spans="1:15" ht="30.75" thickBot="1" x14ac:dyDescent="0.3">
      <c r="A50" s="39" t="s">
        <v>13</v>
      </c>
      <c r="B50" s="36">
        <f>AVERAGE(B2:B49)</f>
        <v>10.385416666666666</v>
      </c>
      <c r="C50" s="37">
        <f t="shared" ref="C50:H50" si="12">AVERAGE(C2:C49)</f>
        <v>-4.15625</v>
      </c>
      <c r="D50" s="37">
        <f t="shared" si="12"/>
        <v>6.520833333333333</v>
      </c>
      <c r="E50" s="37">
        <f t="shared" si="12"/>
        <v>4.7583333333333337</v>
      </c>
      <c r="F50" s="37">
        <f t="shared" si="12"/>
        <v>12.712499999999999</v>
      </c>
      <c r="G50" s="37">
        <f t="shared" si="12"/>
        <v>0.10416666666666667</v>
      </c>
      <c r="H50" s="37">
        <f t="shared" si="12"/>
        <v>7.208333333333333</v>
      </c>
      <c r="I50" s="37">
        <f>AVERAGE(I2:I49)</f>
        <v>35.34791666666667</v>
      </c>
      <c r="J50" s="27">
        <f t="shared" ref="J50:O50" si="13">AVERAGE(J2:J49)</f>
        <v>10.677083333333334</v>
      </c>
      <c r="K50" s="28">
        <f t="shared" si="13"/>
        <v>8.9145833333333329</v>
      </c>
      <c r="L50" s="28">
        <f t="shared" si="13"/>
        <v>24.962500000000002</v>
      </c>
      <c r="M50" s="37">
        <f t="shared" si="13"/>
        <v>-1.4520833333333341</v>
      </c>
      <c r="N50" s="37">
        <f t="shared" si="13"/>
        <v>-5.9687726878063536</v>
      </c>
      <c r="O50" s="36">
        <f t="shared" si="13"/>
        <v>10.366666666666665</v>
      </c>
    </row>
    <row r="51" spans="1:15" ht="15.75" thickTop="1" x14ac:dyDescent="0.25">
      <c r="A51" s="21" t="s">
        <v>16</v>
      </c>
      <c r="B51" s="22">
        <f>MAX(B2:B49)</f>
        <v>16.5</v>
      </c>
      <c r="C51" s="22">
        <f t="shared" ref="C51:O51" si="14">MAX(C2:C49)</f>
        <v>-0.5</v>
      </c>
      <c r="D51" s="22">
        <f t="shared" si="14"/>
        <v>15.5</v>
      </c>
      <c r="E51" s="22">
        <f t="shared" si="14"/>
        <v>50</v>
      </c>
      <c r="F51" s="22">
        <f t="shared" si="14"/>
        <v>14.9</v>
      </c>
      <c r="G51" s="22">
        <f t="shared" si="14"/>
        <v>3</v>
      </c>
      <c r="H51" s="22">
        <f t="shared" si="14"/>
        <v>18.5</v>
      </c>
      <c r="I51" s="22">
        <f t="shared" si="14"/>
        <v>54</v>
      </c>
      <c r="J51" s="29">
        <f t="shared" si="14"/>
        <v>17.5</v>
      </c>
      <c r="K51" s="29">
        <f t="shared" si="14"/>
        <v>53</v>
      </c>
      <c r="L51" s="29">
        <f t="shared" si="14"/>
        <v>40</v>
      </c>
      <c r="M51" s="22">
        <f t="shared" si="14"/>
        <v>5.6999999999999993</v>
      </c>
      <c r="N51" s="22">
        <f t="shared" si="14"/>
        <v>23.749999999999996</v>
      </c>
      <c r="O51" s="21">
        <f t="shared" si="14"/>
        <v>54.4</v>
      </c>
    </row>
    <row r="52" spans="1:15" x14ac:dyDescent="0.25">
      <c r="A52" s="21" t="s">
        <v>17</v>
      </c>
      <c r="B52" s="22">
        <f>MIN(B2:B49)</f>
        <v>4.5</v>
      </c>
      <c r="C52" s="22">
        <f>MIN(C2:C49)</f>
        <v>-7.5</v>
      </c>
      <c r="D52" s="22">
        <f t="shared" ref="D52:O52" si="15">MIN(D2:D49)</f>
        <v>-0.5</v>
      </c>
      <c r="E52" s="22">
        <f t="shared" si="15"/>
        <v>-3</v>
      </c>
      <c r="F52" s="22">
        <f t="shared" si="15"/>
        <v>7</v>
      </c>
      <c r="G52" s="22">
        <f t="shared" si="15"/>
        <v>0</v>
      </c>
      <c r="H52" s="22">
        <f t="shared" si="15"/>
        <v>-2</v>
      </c>
      <c r="I52" s="22">
        <f t="shared" si="15"/>
        <v>26.5</v>
      </c>
      <c r="J52" s="29">
        <f t="shared" si="15"/>
        <v>5</v>
      </c>
      <c r="K52" s="29">
        <f t="shared" si="15"/>
        <v>2.5</v>
      </c>
      <c r="L52" s="29">
        <f t="shared" si="15"/>
        <v>15.5</v>
      </c>
      <c r="M52" s="22">
        <f t="shared" si="15"/>
        <v>-8</v>
      </c>
      <c r="N52" s="22">
        <f t="shared" si="15"/>
        <v>-36.363636363636367</v>
      </c>
      <c r="O52" s="21">
        <f t="shared" si="15"/>
        <v>4</v>
      </c>
    </row>
    <row r="54" spans="1:15" ht="60" x14ac:dyDescent="0.25">
      <c r="A54" s="11"/>
      <c r="B54" s="1" t="s">
        <v>1</v>
      </c>
      <c r="C54" s="1" t="s">
        <v>19</v>
      </c>
      <c r="D54" s="1" t="s">
        <v>2</v>
      </c>
      <c r="E54" s="1" t="s">
        <v>3</v>
      </c>
      <c r="F54" s="1" t="s">
        <v>4</v>
      </c>
      <c r="G54" s="1" t="s">
        <v>5</v>
      </c>
      <c r="H54" s="1" t="s">
        <v>6</v>
      </c>
      <c r="I54" s="1" t="s">
        <v>7</v>
      </c>
      <c r="J54" s="30" t="s">
        <v>8</v>
      </c>
      <c r="K54" s="31" t="s">
        <v>9</v>
      </c>
      <c r="L54" s="31" t="s">
        <v>18</v>
      </c>
      <c r="M54" s="1" t="s">
        <v>10</v>
      </c>
      <c r="N54" s="32" t="s">
        <v>11</v>
      </c>
      <c r="O54" s="33" t="s">
        <v>15</v>
      </c>
    </row>
    <row r="55" spans="1:15" ht="30" x14ac:dyDescent="0.25">
      <c r="A55" s="11" t="s">
        <v>20</v>
      </c>
      <c r="B55" s="3">
        <v>10.385416666666666</v>
      </c>
      <c r="C55" s="3">
        <v>-4.15625</v>
      </c>
      <c r="D55" s="3">
        <v>6.520833333333333</v>
      </c>
      <c r="E55" s="3">
        <v>4.7583333333333337</v>
      </c>
      <c r="F55" s="3">
        <v>12.712499999999999</v>
      </c>
      <c r="G55" s="3">
        <v>0.10416666666666667</v>
      </c>
      <c r="H55" s="3">
        <v>7.208333333333333</v>
      </c>
      <c r="I55" s="3">
        <v>35.34791666666667</v>
      </c>
      <c r="J55" s="34">
        <v>10.677083333333334</v>
      </c>
      <c r="K55" s="34">
        <v>8.9145833333333329</v>
      </c>
      <c r="L55" s="34">
        <v>24.962500000000002</v>
      </c>
      <c r="M55" s="3">
        <v>-1.4520833333333341</v>
      </c>
      <c r="N55" s="3">
        <v>-5.9687726878063536</v>
      </c>
      <c r="O55" s="3">
        <v>10.366666666666665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O49" sqref="A2:O49"/>
    </sheetView>
  </sheetViews>
  <sheetFormatPr defaultRowHeight="15" x14ac:dyDescent="0.25"/>
  <cols>
    <col min="2" max="2" width="11.42578125" customWidth="1"/>
    <col min="3" max="3" width="8.5703125" bestFit="1" customWidth="1"/>
    <col min="4" max="4" width="10.28515625" bestFit="1" customWidth="1"/>
    <col min="9" max="9" width="11.5703125" customWidth="1"/>
    <col min="11" max="11" width="11" customWidth="1"/>
    <col min="12" max="12" width="11.85546875" customWidth="1"/>
    <col min="13" max="13" width="17.28515625" customWidth="1"/>
    <col min="15" max="15" width="17" customWidth="1"/>
  </cols>
  <sheetData>
    <row r="1" spans="1:18" ht="60" x14ac:dyDescent="0.25">
      <c r="A1" s="1" t="s">
        <v>0</v>
      </c>
      <c r="B1" s="1" t="s">
        <v>1</v>
      </c>
      <c r="C1" s="1" t="s">
        <v>19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3" t="s">
        <v>8</v>
      </c>
      <c r="K1" s="24" t="s">
        <v>9</v>
      </c>
      <c r="L1" s="24" t="s">
        <v>18</v>
      </c>
      <c r="M1" s="1" t="s">
        <v>10</v>
      </c>
      <c r="N1" s="1" t="s">
        <v>11</v>
      </c>
      <c r="O1" s="8" t="s">
        <v>15</v>
      </c>
    </row>
    <row r="2" spans="1:18" x14ac:dyDescent="0.25">
      <c r="A2" s="2">
        <v>332</v>
      </c>
      <c r="B2" s="6">
        <v>8</v>
      </c>
      <c r="C2" s="3">
        <v>-1.5</v>
      </c>
      <c r="D2" s="3">
        <v>10</v>
      </c>
      <c r="E2" s="3">
        <v>5.5</v>
      </c>
      <c r="F2" s="3">
        <v>11</v>
      </c>
      <c r="G2" s="3">
        <v>0</v>
      </c>
      <c r="H2" s="3">
        <v>13</v>
      </c>
      <c r="I2" s="3">
        <v>30.5</v>
      </c>
      <c r="J2" s="25">
        <f t="shared" ref="J2:J49" si="0">D2-C2</f>
        <v>11.5</v>
      </c>
      <c r="K2" s="26">
        <f t="shared" ref="K2:K49" si="1">E2-C2</f>
        <v>7</v>
      </c>
      <c r="L2" s="26">
        <f t="shared" ref="L2:L49" si="2">I2-B2</f>
        <v>22.5</v>
      </c>
      <c r="M2" s="3">
        <f t="shared" ref="M2:M49" si="3">(F2+G2-H2+C2)*-1</f>
        <v>3.5</v>
      </c>
      <c r="N2" s="7">
        <f t="shared" ref="N2:N49" si="4">100*M2/L2</f>
        <v>15.555555555555555</v>
      </c>
      <c r="O2" s="4">
        <f t="shared" ref="O2:O49" si="5">-M2+K2</f>
        <v>3.5</v>
      </c>
    </row>
    <row r="3" spans="1:18" x14ac:dyDescent="0.25">
      <c r="A3" s="2">
        <v>333</v>
      </c>
      <c r="B3" s="4">
        <v>4.5</v>
      </c>
      <c r="C3" s="3">
        <v>-2</v>
      </c>
      <c r="D3" s="3">
        <v>11.5</v>
      </c>
      <c r="E3" s="3">
        <v>5.5</v>
      </c>
      <c r="F3" s="3">
        <v>10</v>
      </c>
      <c r="G3" s="3">
        <v>0</v>
      </c>
      <c r="H3" s="3">
        <v>12</v>
      </c>
      <c r="I3" s="3">
        <v>29.5</v>
      </c>
      <c r="J3" s="25">
        <f t="shared" si="0"/>
        <v>13.5</v>
      </c>
      <c r="K3" s="26">
        <f t="shared" si="1"/>
        <v>7.5</v>
      </c>
      <c r="L3" s="26">
        <f t="shared" si="2"/>
        <v>25</v>
      </c>
      <c r="M3" s="3">
        <f t="shared" si="3"/>
        <v>4</v>
      </c>
      <c r="N3" s="7">
        <f t="shared" si="4"/>
        <v>16</v>
      </c>
      <c r="O3" s="4">
        <f t="shared" si="5"/>
        <v>3.5</v>
      </c>
    </row>
    <row r="4" spans="1:18" x14ac:dyDescent="0.25">
      <c r="A4" s="2">
        <v>334</v>
      </c>
      <c r="B4" s="4">
        <v>6.5</v>
      </c>
      <c r="C4" s="3">
        <v>-3.5</v>
      </c>
      <c r="D4" s="3">
        <v>6.5</v>
      </c>
      <c r="E4" s="3">
        <v>2</v>
      </c>
      <c r="F4" s="3">
        <v>10</v>
      </c>
      <c r="G4" s="3">
        <v>0</v>
      </c>
      <c r="H4" s="3">
        <v>5.5</v>
      </c>
      <c r="I4" s="3">
        <v>27</v>
      </c>
      <c r="J4" s="25">
        <f t="shared" si="0"/>
        <v>10</v>
      </c>
      <c r="K4" s="26">
        <f t="shared" si="1"/>
        <v>5.5</v>
      </c>
      <c r="L4" s="26">
        <f t="shared" si="2"/>
        <v>20.5</v>
      </c>
      <c r="M4" s="3">
        <f t="shared" si="3"/>
        <v>-1</v>
      </c>
      <c r="N4" s="7">
        <f t="shared" si="4"/>
        <v>-4.8780487804878048</v>
      </c>
      <c r="O4" s="4">
        <f t="shared" si="5"/>
        <v>6.5</v>
      </c>
    </row>
    <row r="5" spans="1:18" x14ac:dyDescent="0.25">
      <c r="A5" s="2">
        <v>335</v>
      </c>
      <c r="B5" s="4">
        <v>8</v>
      </c>
      <c r="C5" s="3">
        <v>-4.5</v>
      </c>
      <c r="D5" s="3">
        <v>7.5</v>
      </c>
      <c r="E5" s="3">
        <v>4</v>
      </c>
      <c r="F5" s="3">
        <v>14.4</v>
      </c>
      <c r="G5" s="3">
        <v>0</v>
      </c>
      <c r="H5" s="3">
        <v>8.5</v>
      </c>
      <c r="I5" s="3">
        <v>38</v>
      </c>
      <c r="J5" s="25">
        <f t="shared" si="0"/>
        <v>12</v>
      </c>
      <c r="K5" s="26">
        <f t="shared" si="1"/>
        <v>8.5</v>
      </c>
      <c r="L5" s="26">
        <f t="shared" si="2"/>
        <v>30</v>
      </c>
      <c r="M5" s="3">
        <f t="shared" si="3"/>
        <v>-1.4000000000000004</v>
      </c>
      <c r="N5" s="7">
        <f t="shared" si="4"/>
        <v>-4.6666666666666679</v>
      </c>
      <c r="O5" s="4">
        <f t="shared" si="5"/>
        <v>9.9</v>
      </c>
    </row>
    <row r="6" spans="1:18" x14ac:dyDescent="0.25">
      <c r="A6" s="2">
        <v>336</v>
      </c>
      <c r="B6" s="4">
        <v>6</v>
      </c>
      <c r="C6" s="3">
        <v>-4.5</v>
      </c>
      <c r="D6" s="3">
        <v>3.5</v>
      </c>
      <c r="E6" s="3">
        <v>3.5</v>
      </c>
      <c r="F6" s="3">
        <v>11</v>
      </c>
      <c r="G6" s="3">
        <v>0</v>
      </c>
      <c r="H6" s="3">
        <v>2.5</v>
      </c>
      <c r="I6" s="3">
        <v>30</v>
      </c>
      <c r="J6" s="25">
        <f t="shared" si="0"/>
        <v>8</v>
      </c>
      <c r="K6" s="26">
        <f t="shared" si="1"/>
        <v>8</v>
      </c>
      <c r="L6" s="26">
        <f t="shared" si="2"/>
        <v>24</v>
      </c>
      <c r="M6" s="3">
        <f t="shared" si="3"/>
        <v>-4</v>
      </c>
      <c r="N6" s="7">
        <f t="shared" si="4"/>
        <v>-16.666666666666668</v>
      </c>
      <c r="O6" s="4">
        <f t="shared" si="5"/>
        <v>12</v>
      </c>
    </row>
    <row r="7" spans="1:18" x14ac:dyDescent="0.25">
      <c r="A7" s="2">
        <v>337</v>
      </c>
      <c r="B7" s="4">
        <v>7.5</v>
      </c>
      <c r="C7" s="3">
        <v>-6</v>
      </c>
      <c r="D7" s="3">
        <v>4.5</v>
      </c>
      <c r="E7" s="3">
        <v>1.5</v>
      </c>
      <c r="F7" s="3">
        <v>12</v>
      </c>
      <c r="G7" s="3">
        <v>0</v>
      </c>
      <c r="H7" s="3">
        <v>4</v>
      </c>
      <c r="I7" s="3">
        <v>41</v>
      </c>
      <c r="J7" s="25">
        <f t="shared" si="0"/>
        <v>10.5</v>
      </c>
      <c r="K7" s="26">
        <f t="shared" si="1"/>
        <v>7.5</v>
      </c>
      <c r="L7" s="26">
        <f t="shared" si="2"/>
        <v>33.5</v>
      </c>
      <c r="M7" s="3">
        <f t="shared" si="3"/>
        <v>-2</v>
      </c>
      <c r="N7" s="7">
        <f t="shared" si="4"/>
        <v>-5.9701492537313436</v>
      </c>
      <c r="O7" s="4">
        <f t="shared" si="5"/>
        <v>9.5</v>
      </c>
    </row>
    <row r="8" spans="1:18" x14ac:dyDescent="0.25">
      <c r="A8" s="2">
        <v>338</v>
      </c>
      <c r="B8" s="4">
        <v>5.5</v>
      </c>
      <c r="C8" s="3">
        <v>-3.5</v>
      </c>
      <c r="D8" s="3">
        <v>4</v>
      </c>
      <c r="E8" s="3">
        <v>1</v>
      </c>
      <c r="F8" s="3">
        <v>10</v>
      </c>
      <c r="G8" s="3">
        <v>0</v>
      </c>
      <c r="H8" s="3">
        <v>5</v>
      </c>
      <c r="I8" s="3">
        <v>22.5</v>
      </c>
      <c r="J8" s="25">
        <f t="shared" si="0"/>
        <v>7.5</v>
      </c>
      <c r="K8" s="26">
        <f t="shared" si="1"/>
        <v>4.5</v>
      </c>
      <c r="L8" s="26">
        <f t="shared" si="2"/>
        <v>17</v>
      </c>
      <c r="M8" s="3">
        <f t="shared" si="3"/>
        <v>-1.5</v>
      </c>
      <c r="N8" s="7">
        <f t="shared" si="4"/>
        <v>-8.8235294117647065</v>
      </c>
      <c r="O8" s="4">
        <f t="shared" si="5"/>
        <v>6</v>
      </c>
    </row>
    <row r="9" spans="1:18" x14ac:dyDescent="0.25">
      <c r="A9" s="2">
        <v>339</v>
      </c>
      <c r="B9" s="4">
        <v>3.5</v>
      </c>
      <c r="C9" s="3">
        <v>-3.5</v>
      </c>
      <c r="D9" s="3">
        <v>6.5</v>
      </c>
      <c r="E9" s="3">
        <v>4</v>
      </c>
      <c r="F9" s="3">
        <v>14</v>
      </c>
      <c r="G9" s="3">
        <v>0</v>
      </c>
      <c r="H9" s="3">
        <v>7.5</v>
      </c>
      <c r="I9" s="3">
        <v>34</v>
      </c>
      <c r="J9" s="25">
        <f t="shared" si="0"/>
        <v>10</v>
      </c>
      <c r="K9" s="26">
        <f t="shared" si="1"/>
        <v>7.5</v>
      </c>
      <c r="L9" s="26">
        <f t="shared" si="2"/>
        <v>30.5</v>
      </c>
      <c r="M9" s="3">
        <f t="shared" si="3"/>
        <v>-3</v>
      </c>
      <c r="N9" s="7">
        <f t="shared" si="4"/>
        <v>-9.8360655737704921</v>
      </c>
      <c r="O9" s="4">
        <f t="shared" si="5"/>
        <v>10.5</v>
      </c>
    </row>
    <row r="10" spans="1:18" x14ac:dyDescent="0.25">
      <c r="A10" s="2">
        <v>340</v>
      </c>
      <c r="B10" s="4">
        <v>6</v>
      </c>
      <c r="C10" s="3">
        <v>-4</v>
      </c>
      <c r="D10" s="3">
        <v>5.5</v>
      </c>
      <c r="E10" s="3">
        <v>4</v>
      </c>
      <c r="F10" s="3">
        <v>13</v>
      </c>
      <c r="G10" s="3">
        <v>0</v>
      </c>
      <c r="H10" s="3">
        <v>6.5</v>
      </c>
      <c r="I10" s="3">
        <v>32.5</v>
      </c>
      <c r="J10" s="25">
        <f t="shared" si="0"/>
        <v>9.5</v>
      </c>
      <c r="K10" s="26">
        <f t="shared" si="1"/>
        <v>8</v>
      </c>
      <c r="L10" s="26">
        <f t="shared" si="2"/>
        <v>26.5</v>
      </c>
      <c r="M10" s="3">
        <f t="shared" si="3"/>
        <v>-2.5</v>
      </c>
      <c r="N10" s="7">
        <f t="shared" si="4"/>
        <v>-9.433962264150944</v>
      </c>
      <c r="O10" s="4">
        <f t="shared" si="5"/>
        <v>10.5</v>
      </c>
    </row>
    <row r="11" spans="1:18" x14ac:dyDescent="0.25">
      <c r="A11" s="9">
        <v>341</v>
      </c>
      <c r="B11" s="4">
        <v>4.5</v>
      </c>
      <c r="C11" s="3">
        <v>-4</v>
      </c>
      <c r="D11" s="3">
        <v>5.5</v>
      </c>
      <c r="E11" s="3">
        <v>2.5</v>
      </c>
      <c r="F11" s="3">
        <v>13</v>
      </c>
      <c r="G11" s="3">
        <v>0</v>
      </c>
      <c r="H11" s="3">
        <v>5</v>
      </c>
      <c r="I11" s="3">
        <v>29.5</v>
      </c>
      <c r="J11" s="25">
        <f t="shared" si="0"/>
        <v>9.5</v>
      </c>
      <c r="K11" s="26">
        <f t="shared" si="1"/>
        <v>6.5</v>
      </c>
      <c r="L11" s="26">
        <f t="shared" si="2"/>
        <v>25</v>
      </c>
      <c r="M11" s="3">
        <f t="shared" si="3"/>
        <v>-4</v>
      </c>
      <c r="N11" s="7">
        <f t="shared" si="4"/>
        <v>-16</v>
      </c>
      <c r="O11" s="4">
        <f t="shared" si="5"/>
        <v>10.5</v>
      </c>
      <c r="P11" s="10"/>
      <c r="Q11" s="10"/>
      <c r="R11" s="10"/>
    </row>
    <row r="12" spans="1:18" x14ac:dyDescent="0.25">
      <c r="A12" s="2">
        <v>342</v>
      </c>
      <c r="B12" s="4">
        <v>4</v>
      </c>
      <c r="C12" s="3">
        <v>-4.5</v>
      </c>
      <c r="D12" s="3">
        <v>5.5</v>
      </c>
      <c r="E12" s="3">
        <v>0.5</v>
      </c>
      <c r="F12" s="3">
        <v>10</v>
      </c>
      <c r="G12" s="3">
        <v>0</v>
      </c>
      <c r="H12" s="3">
        <v>0.5</v>
      </c>
      <c r="I12" s="3">
        <v>35</v>
      </c>
      <c r="J12" s="25">
        <f t="shared" si="0"/>
        <v>10</v>
      </c>
      <c r="K12" s="26">
        <f t="shared" si="1"/>
        <v>5</v>
      </c>
      <c r="L12" s="26">
        <f t="shared" si="2"/>
        <v>31</v>
      </c>
      <c r="M12" s="3">
        <f t="shared" si="3"/>
        <v>-5</v>
      </c>
      <c r="N12" s="7">
        <f t="shared" si="4"/>
        <v>-16.129032258064516</v>
      </c>
      <c r="O12" s="4">
        <f t="shared" si="5"/>
        <v>10</v>
      </c>
    </row>
    <row r="13" spans="1:18" x14ac:dyDescent="0.25">
      <c r="A13" s="2">
        <v>343</v>
      </c>
      <c r="B13" s="4">
        <v>7</v>
      </c>
      <c r="C13" s="3">
        <v>-4.5</v>
      </c>
      <c r="D13" s="3">
        <v>7</v>
      </c>
      <c r="E13" s="3">
        <v>3.5</v>
      </c>
      <c r="F13" s="3">
        <v>14</v>
      </c>
      <c r="G13" s="3">
        <v>0</v>
      </c>
      <c r="H13" s="3">
        <v>6.5</v>
      </c>
      <c r="I13" s="3">
        <v>28.5</v>
      </c>
      <c r="J13" s="25">
        <f t="shared" si="0"/>
        <v>11.5</v>
      </c>
      <c r="K13" s="26">
        <f t="shared" si="1"/>
        <v>8</v>
      </c>
      <c r="L13" s="26">
        <f t="shared" si="2"/>
        <v>21.5</v>
      </c>
      <c r="M13" s="3">
        <f t="shared" si="3"/>
        <v>-3</v>
      </c>
      <c r="N13" s="7">
        <f t="shared" si="4"/>
        <v>-13.953488372093023</v>
      </c>
      <c r="O13" s="4">
        <f t="shared" si="5"/>
        <v>11</v>
      </c>
    </row>
    <row r="14" spans="1:18" x14ac:dyDescent="0.25">
      <c r="A14" s="2">
        <v>344</v>
      </c>
      <c r="B14" s="4">
        <v>4.5</v>
      </c>
      <c r="C14" s="3">
        <v>-3.5</v>
      </c>
      <c r="D14" s="3">
        <v>8</v>
      </c>
      <c r="E14" s="3">
        <v>4.5</v>
      </c>
      <c r="F14" s="3">
        <v>13.5</v>
      </c>
      <c r="G14" s="3">
        <v>0</v>
      </c>
      <c r="H14" s="3">
        <v>10</v>
      </c>
      <c r="I14" s="3">
        <v>33</v>
      </c>
      <c r="J14" s="25">
        <f t="shared" si="0"/>
        <v>11.5</v>
      </c>
      <c r="K14" s="26">
        <f t="shared" si="1"/>
        <v>8</v>
      </c>
      <c r="L14" s="26">
        <f t="shared" si="2"/>
        <v>28.5</v>
      </c>
      <c r="M14" s="3">
        <f t="shared" si="3"/>
        <v>0</v>
      </c>
      <c r="N14" s="7">
        <f t="shared" si="4"/>
        <v>0</v>
      </c>
      <c r="O14" s="4">
        <f t="shared" si="5"/>
        <v>8</v>
      </c>
    </row>
    <row r="15" spans="1:18" x14ac:dyDescent="0.25">
      <c r="A15" s="2">
        <v>345</v>
      </c>
      <c r="B15" s="4">
        <v>6</v>
      </c>
      <c r="C15" s="3">
        <v>-3.5</v>
      </c>
      <c r="D15" s="3">
        <v>13</v>
      </c>
      <c r="E15" s="3">
        <v>7.5</v>
      </c>
      <c r="F15" s="3">
        <v>14.5</v>
      </c>
      <c r="G15" s="3">
        <v>0</v>
      </c>
      <c r="H15" s="3">
        <v>13</v>
      </c>
      <c r="I15" s="3">
        <v>28</v>
      </c>
      <c r="J15" s="25">
        <f t="shared" si="0"/>
        <v>16.5</v>
      </c>
      <c r="K15" s="26">
        <f t="shared" si="1"/>
        <v>11</v>
      </c>
      <c r="L15" s="26">
        <f t="shared" si="2"/>
        <v>22</v>
      </c>
      <c r="M15" s="3">
        <f t="shared" si="3"/>
        <v>2</v>
      </c>
      <c r="N15" s="7">
        <f t="shared" si="4"/>
        <v>9.0909090909090917</v>
      </c>
      <c r="O15" s="4">
        <f t="shared" si="5"/>
        <v>9</v>
      </c>
    </row>
    <row r="16" spans="1:18" x14ac:dyDescent="0.25">
      <c r="A16" s="2">
        <v>346</v>
      </c>
      <c r="B16" s="4">
        <v>4.5</v>
      </c>
      <c r="C16" s="3">
        <v>-3</v>
      </c>
      <c r="D16" s="3">
        <v>5.5</v>
      </c>
      <c r="E16" s="3">
        <v>2.5</v>
      </c>
      <c r="F16" s="3">
        <v>11</v>
      </c>
      <c r="G16" s="3">
        <v>0</v>
      </c>
      <c r="H16" s="3">
        <v>8.5</v>
      </c>
      <c r="I16" s="3">
        <v>26.5</v>
      </c>
      <c r="J16" s="25">
        <f t="shared" si="0"/>
        <v>8.5</v>
      </c>
      <c r="K16" s="26">
        <f t="shared" si="1"/>
        <v>5.5</v>
      </c>
      <c r="L16" s="26">
        <f t="shared" si="2"/>
        <v>22</v>
      </c>
      <c r="M16" s="3">
        <f t="shared" si="3"/>
        <v>0.5</v>
      </c>
      <c r="N16" s="7">
        <f t="shared" si="4"/>
        <v>2.2727272727272729</v>
      </c>
      <c r="O16" s="4">
        <f t="shared" si="5"/>
        <v>5</v>
      </c>
    </row>
    <row r="17" spans="1:15" x14ac:dyDescent="0.25">
      <c r="A17" s="2">
        <v>347</v>
      </c>
      <c r="B17" s="4">
        <v>7</v>
      </c>
      <c r="C17" s="3">
        <v>-3.5</v>
      </c>
      <c r="D17" s="3">
        <v>7</v>
      </c>
      <c r="E17" s="3">
        <v>4</v>
      </c>
      <c r="F17" s="3">
        <v>14</v>
      </c>
      <c r="G17" s="3">
        <v>0</v>
      </c>
      <c r="H17" s="3">
        <v>4</v>
      </c>
      <c r="I17" s="3">
        <v>33</v>
      </c>
      <c r="J17" s="25">
        <f t="shared" si="0"/>
        <v>10.5</v>
      </c>
      <c r="K17" s="26">
        <f t="shared" si="1"/>
        <v>7.5</v>
      </c>
      <c r="L17" s="26">
        <f t="shared" si="2"/>
        <v>26</v>
      </c>
      <c r="M17" s="3">
        <f t="shared" si="3"/>
        <v>-6.5</v>
      </c>
      <c r="N17" s="7">
        <f t="shared" si="4"/>
        <v>-25</v>
      </c>
      <c r="O17" s="4">
        <f t="shared" si="5"/>
        <v>14</v>
      </c>
    </row>
    <row r="18" spans="1:15" x14ac:dyDescent="0.25">
      <c r="A18" s="2">
        <v>348</v>
      </c>
      <c r="B18" s="4">
        <v>4.5</v>
      </c>
      <c r="C18" s="3">
        <v>-4</v>
      </c>
      <c r="D18" s="3">
        <v>2</v>
      </c>
      <c r="E18" s="3">
        <v>2</v>
      </c>
      <c r="F18" s="3">
        <v>13.6</v>
      </c>
      <c r="G18" s="3">
        <v>0</v>
      </c>
      <c r="H18" s="3">
        <v>3</v>
      </c>
      <c r="I18" s="3">
        <v>37</v>
      </c>
      <c r="J18" s="25">
        <f t="shared" si="0"/>
        <v>6</v>
      </c>
      <c r="K18" s="26">
        <f t="shared" si="1"/>
        <v>6</v>
      </c>
      <c r="L18" s="26">
        <f t="shared" si="2"/>
        <v>32.5</v>
      </c>
      <c r="M18" s="3">
        <f t="shared" si="3"/>
        <v>-6.6</v>
      </c>
      <c r="N18" s="7">
        <f t="shared" si="4"/>
        <v>-20.307692307692307</v>
      </c>
      <c r="O18" s="4">
        <f t="shared" si="5"/>
        <v>12.6</v>
      </c>
    </row>
    <row r="19" spans="1:15" x14ac:dyDescent="0.25">
      <c r="A19" s="2">
        <v>349</v>
      </c>
      <c r="B19" s="4">
        <v>5.5</v>
      </c>
      <c r="C19" s="3">
        <v>-4</v>
      </c>
      <c r="D19" s="3">
        <v>3.5</v>
      </c>
      <c r="E19" s="3">
        <v>3.5</v>
      </c>
      <c r="F19" s="3">
        <v>14.9</v>
      </c>
      <c r="G19" s="3">
        <v>0</v>
      </c>
      <c r="H19" s="3">
        <v>4.5</v>
      </c>
      <c r="I19" s="3">
        <v>29</v>
      </c>
      <c r="J19" s="25">
        <f t="shared" si="0"/>
        <v>7.5</v>
      </c>
      <c r="K19" s="26">
        <f t="shared" si="1"/>
        <v>7.5</v>
      </c>
      <c r="L19" s="26">
        <f t="shared" si="2"/>
        <v>23.5</v>
      </c>
      <c r="M19" s="3">
        <f t="shared" si="3"/>
        <v>-6.4</v>
      </c>
      <c r="N19" s="7">
        <f t="shared" si="4"/>
        <v>-27.23404255319149</v>
      </c>
      <c r="O19" s="4">
        <f t="shared" si="5"/>
        <v>13.9</v>
      </c>
    </row>
    <row r="20" spans="1:15" x14ac:dyDescent="0.25">
      <c r="A20" s="2">
        <v>350</v>
      </c>
      <c r="B20" s="4">
        <v>4</v>
      </c>
      <c r="C20" s="3">
        <v>-5</v>
      </c>
      <c r="D20" s="3">
        <v>-0.5</v>
      </c>
      <c r="E20" s="3">
        <v>-2.5</v>
      </c>
      <c r="F20" s="3">
        <v>11</v>
      </c>
      <c r="G20" s="3">
        <v>0</v>
      </c>
      <c r="H20" s="3">
        <v>-2.5</v>
      </c>
      <c r="I20" s="3">
        <v>28</v>
      </c>
      <c r="J20" s="25">
        <f t="shared" si="0"/>
        <v>4.5</v>
      </c>
      <c r="K20" s="26">
        <f t="shared" si="1"/>
        <v>2.5</v>
      </c>
      <c r="L20" s="26">
        <f t="shared" si="2"/>
        <v>24</v>
      </c>
      <c r="M20" s="3">
        <f t="shared" si="3"/>
        <v>-8.5</v>
      </c>
      <c r="N20" s="7">
        <f t="shared" si="4"/>
        <v>-35.416666666666664</v>
      </c>
      <c r="O20" s="4">
        <f t="shared" si="5"/>
        <v>11</v>
      </c>
    </row>
    <row r="21" spans="1:15" x14ac:dyDescent="0.25">
      <c r="A21" s="2">
        <v>351</v>
      </c>
      <c r="B21" s="4">
        <v>5.5</v>
      </c>
      <c r="C21" s="3">
        <v>-5</v>
      </c>
      <c r="D21" s="3">
        <v>-1</v>
      </c>
      <c r="E21" s="3">
        <v>-3.5</v>
      </c>
      <c r="F21" s="3">
        <v>10</v>
      </c>
      <c r="G21" s="3">
        <v>0</v>
      </c>
      <c r="H21" s="3">
        <v>-2</v>
      </c>
      <c r="I21" s="3">
        <v>27</v>
      </c>
      <c r="J21" s="25">
        <f t="shared" si="0"/>
        <v>4</v>
      </c>
      <c r="K21" s="26">
        <f t="shared" si="1"/>
        <v>1.5</v>
      </c>
      <c r="L21" s="26">
        <f t="shared" si="2"/>
        <v>21.5</v>
      </c>
      <c r="M21" s="3">
        <f t="shared" si="3"/>
        <v>-7</v>
      </c>
      <c r="N21" s="7">
        <f t="shared" si="4"/>
        <v>-32.558139534883722</v>
      </c>
      <c r="O21" s="4">
        <f t="shared" si="5"/>
        <v>8.5</v>
      </c>
    </row>
    <row r="22" spans="1:15" x14ac:dyDescent="0.25">
      <c r="A22" s="2">
        <v>352</v>
      </c>
      <c r="B22" s="4">
        <v>5</v>
      </c>
      <c r="C22" s="3">
        <v>-5</v>
      </c>
      <c r="D22" s="3">
        <v>2</v>
      </c>
      <c r="E22" s="3">
        <v>2</v>
      </c>
      <c r="F22" s="3">
        <v>13</v>
      </c>
      <c r="G22" s="3">
        <v>0</v>
      </c>
      <c r="H22" s="3">
        <v>0</v>
      </c>
      <c r="I22" s="3">
        <v>36</v>
      </c>
      <c r="J22" s="25">
        <f t="shared" si="0"/>
        <v>7</v>
      </c>
      <c r="K22" s="26">
        <f t="shared" si="1"/>
        <v>7</v>
      </c>
      <c r="L22" s="26">
        <f t="shared" si="2"/>
        <v>31</v>
      </c>
      <c r="M22" s="3">
        <f t="shared" si="3"/>
        <v>-8</v>
      </c>
      <c r="N22" s="7">
        <f t="shared" si="4"/>
        <v>-25.806451612903224</v>
      </c>
      <c r="O22" s="4">
        <f t="shared" si="5"/>
        <v>15</v>
      </c>
    </row>
    <row r="23" spans="1:15" x14ac:dyDescent="0.25">
      <c r="A23" s="2">
        <v>353</v>
      </c>
      <c r="B23" s="4">
        <v>5.5</v>
      </c>
      <c r="C23" s="3">
        <v>-5</v>
      </c>
      <c r="D23" s="3">
        <v>0.5</v>
      </c>
      <c r="E23" s="3">
        <v>-1</v>
      </c>
      <c r="F23" s="3">
        <v>11</v>
      </c>
      <c r="G23" s="3">
        <v>0</v>
      </c>
      <c r="H23" s="3">
        <v>2</v>
      </c>
      <c r="I23" s="3">
        <v>30</v>
      </c>
      <c r="J23" s="25">
        <f t="shared" si="0"/>
        <v>5.5</v>
      </c>
      <c r="K23" s="26">
        <f t="shared" si="1"/>
        <v>4</v>
      </c>
      <c r="L23" s="26">
        <f t="shared" si="2"/>
        <v>24.5</v>
      </c>
      <c r="M23" s="3">
        <f t="shared" si="3"/>
        <v>-4</v>
      </c>
      <c r="N23" s="7">
        <f t="shared" si="4"/>
        <v>-16.326530612244898</v>
      </c>
      <c r="O23" s="4">
        <f t="shared" si="5"/>
        <v>8</v>
      </c>
    </row>
    <row r="24" spans="1:15" x14ac:dyDescent="0.25">
      <c r="A24" s="2">
        <v>354</v>
      </c>
      <c r="B24" s="4">
        <v>8</v>
      </c>
      <c r="C24" s="3">
        <v>-4.5</v>
      </c>
      <c r="D24" s="3">
        <v>5</v>
      </c>
      <c r="E24" s="3">
        <v>1.5</v>
      </c>
      <c r="F24" s="3">
        <v>14.8</v>
      </c>
      <c r="G24" s="3">
        <v>2</v>
      </c>
      <c r="H24" s="3">
        <v>9.5</v>
      </c>
      <c r="I24" s="3">
        <v>31</v>
      </c>
      <c r="J24" s="25">
        <f t="shared" si="0"/>
        <v>9.5</v>
      </c>
      <c r="K24" s="26">
        <f t="shared" si="1"/>
        <v>6</v>
      </c>
      <c r="L24" s="26">
        <f t="shared" si="2"/>
        <v>23</v>
      </c>
      <c r="M24" s="3">
        <f t="shared" si="3"/>
        <v>-2.8000000000000007</v>
      </c>
      <c r="N24" s="7">
        <f t="shared" si="4"/>
        <v>-12.173913043478263</v>
      </c>
      <c r="O24" s="4">
        <f t="shared" si="5"/>
        <v>8.8000000000000007</v>
      </c>
    </row>
    <row r="25" spans="1:15" x14ac:dyDescent="0.25">
      <c r="A25" s="2">
        <v>355</v>
      </c>
      <c r="B25" s="4">
        <v>5</v>
      </c>
      <c r="C25" s="3">
        <v>-4.5</v>
      </c>
      <c r="D25" s="3">
        <v>2</v>
      </c>
      <c r="E25" s="3">
        <v>-0.5</v>
      </c>
      <c r="F25" s="3">
        <v>12</v>
      </c>
      <c r="G25" s="3">
        <v>0</v>
      </c>
      <c r="H25" s="3">
        <v>3.5</v>
      </c>
      <c r="I25" s="3">
        <v>25</v>
      </c>
      <c r="J25" s="25">
        <f t="shared" si="0"/>
        <v>6.5</v>
      </c>
      <c r="K25" s="26">
        <f t="shared" si="1"/>
        <v>4</v>
      </c>
      <c r="L25" s="26">
        <f t="shared" si="2"/>
        <v>20</v>
      </c>
      <c r="M25" s="3">
        <f t="shared" si="3"/>
        <v>-4</v>
      </c>
      <c r="N25" s="7">
        <f t="shared" si="4"/>
        <v>-20</v>
      </c>
      <c r="O25" s="4">
        <f t="shared" si="5"/>
        <v>8</v>
      </c>
    </row>
    <row r="26" spans="1:15" x14ac:dyDescent="0.25">
      <c r="A26" s="2">
        <v>356</v>
      </c>
      <c r="B26" s="4">
        <v>9</v>
      </c>
      <c r="C26" s="3">
        <v>-5</v>
      </c>
      <c r="D26" s="3">
        <v>7</v>
      </c>
      <c r="E26" s="3">
        <v>4</v>
      </c>
      <c r="F26" s="3">
        <v>10.8</v>
      </c>
      <c r="G26" s="3">
        <v>0</v>
      </c>
      <c r="H26" s="3">
        <v>2.5</v>
      </c>
      <c r="I26" s="3">
        <v>26</v>
      </c>
      <c r="J26" s="25">
        <f t="shared" si="0"/>
        <v>12</v>
      </c>
      <c r="K26" s="26">
        <f t="shared" si="1"/>
        <v>9</v>
      </c>
      <c r="L26" s="26">
        <f t="shared" si="2"/>
        <v>17</v>
      </c>
      <c r="M26" s="3">
        <f t="shared" si="3"/>
        <v>-3.3000000000000007</v>
      </c>
      <c r="N26" s="7">
        <f t="shared" si="4"/>
        <v>-19.411764705882355</v>
      </c>
      <c r="O26" s="4">
        <f t="shared" si="5"/>
        <v>12.3</v>
      </c>
    </row>
    <row r="27" spans="1:15" x14ac:dyDescent="0.25">
      <c r="A27" s="2">
        <v>357</v>
      </c>
      <c r="B27" s="4">
        <v>6.5</v>
      </c>
      <c r="C27" s="3">
        <v>-4.5</v>
      </c>
      <c r="D27" s="3">
        <v>3</v>
      </c>
      <c r="E27" s="3">
        <v>-1.5</v>
      </c>
      <c r="F27" s="3">
        <v>7.5</v>
      </c>
      <c r="G27" s="3">
        <v>0</v>
      </c>
      <c r="H27" s="3">
        <v>-0.5</v>
      </c>
      <c r="I27" s="3">
        <v>29.5</v>
      </c>
      <c r="J27" s="25">
        <f t="shared" si="0"/>
        <v>7.5</v>
      </c>
      <c r="K27" s="26">
        <f t="shared" si="1"/>
        <v>3</v>
      </c>
      <c r="L27" s="26">
        <f t="shared" si="2"/>
        <v>23</v>
      </c>
      <c r="M27" s="3">
        <f t="shared" si="3"/>
        <v>-3.5</v>
      </c>
      <c r="N27" s="7">
        <f t="shared" si="4"/>
        <v>-15.217391304347826</v>
      </c>
      <c r="O27" s="4">
        <f t="shared" si="5"/>
        <v>6.5</v>
      </c>
    </row>
    <row r="28" spans="1:15" x14ac:dyDescent="0.25">
      <c r="A28" s="2">
        <v>358</v>
      </c>
      <c r="B28" s="4">
        <v>5</v>
      </c>
      <c r="C28" s="3">
        <v>-3.5</v>
      </c>
      <c r="D28" s="3">
        <v>2</v>
      </c>
      <c r="E28" s="3">
        <v>1</v>
      </c>
      <c r="F28" s="3">
        <v>8</v>
      </c>
      <c r="G28" s="3">
        <v>0</v>
      </c>
      <c r="H28" s="3">
        <v>0</v>
      </c>
      <c r="I28" s="3">
        <v>22.5</v>
      </c>
      <c r="J28" s="25">
        <f t="shared" si="0"/>
        <v>5.5</v>
      </c>
      <c r="K28" s="26">
        <f t="shared" si="1"/>
        <v>4.5</v>
      </c>
      <c r="L28" s="26">
        <f t="shared" si="2"/>
        <v>17.5</v>
      </c>
      <c r="M28" s="3">
        <f t="shared" si="3"/>
        <v>-4.5</v>
      </c>
      <c r="N28" s="7">
        <f t="shared" si="4"/>
        <v>-25.714285714285715</v>
      </c>
      <c r="O28" s="4">
        <f t="shared" si="5"/>
        <v>9</v>
      </c>
    </row>
    <row r="29" spans="1:15" x14ac:dyDescent="0.25">
      <c r="A29" s="2">
        <v>359</v>
      </c>
      <c r="B29" s="4">
        <v>5.5</v>
      </c>
      <c r="C29" s="3">
        <v>-4.5</v>
      </c>
      <c r="D29" s="3">
        <v>3.5</v>
      </c>
      <c r="E29" s="3">
        <v>2</v>
      </c>
      <c r="F29" s="3">
        <v>12</v>
      </c>
      <c r="G29" s="3">
        <v>0</v>
      </c>
      <c r="H29" s="3">
        <v>5.5</v>
      </c>
      <c r="I29" s="3">
        <v>27.5</v>
      </c>
      <c r="J29" s="25">
        <f t="shared" si="0"/>
        <v>8</v>
      </c>
      <c r="K29" s="26">
        <f t="shared" si="1"/>
        <v>6.5</v>
      </c>
      <c r="L29" s="26">
        <f t="shared" si="2"/>
        <v>22</v>
      </c>
      <c r="M29" s="3">
        <f t="shared" si="3"/>
        <v>-2</v>
      </c>
      <c r="N29" s="7">
        <f t="shared" si="4"/>
        <v>-9.0909090909090917</v>
      </c>
      <c r="O29" s="4">
        <f t="shared" si="5"/>
        <v>8.5</v>
      </c>
    </row>
    <row r="30" spans="1:15" x14ac:dyDescent="0.25">
      <c r="A30" s="2">
        <v>360</v>
      </c>
      <c r="B30" s="4">
        <v>6</v>
      </c>
      <c r="C30" s="3">
        <v>-4.5</v>
      </c>
      <c r="D30" s="3">
        <v>4</v>
      </c>
      <c r="E30" s="3">
        <v>2</v>
      </c>
      <c r="F30" s="3">
        <v>14</v>
      </c>
      <c r="G30" s="3">
        <v>0</v>
      </c>
      <c r="H30" s="3">
        <v>6.5</v>
      </c>
      <c r="I30" s="3">
        <v>21.5</v>
      </c>
      <c r="J30" s="25">
        <f t="shared" si="0"/>
        <v>8.5</v>
      </c>
      <c r="K30" s="26">
        <f t="shared" si="1"/>
        <v>6.5</v>
      </c>
      <c r="L30" s="26">
        <f t="shared" si="2"/>
        <v>15.5</v>
      </c>
      <c r="M30" s="3">
        <f t="shared" si="3"/>
        <v>-3</v>
      </c>
      <c r="N30" s="7">
        <f t="shared" si="4"/>
        <v>-19.35483870967742</v>
      </c>
      <c r="O30" s="4">
        <f t="shared" si="5"/>
        <v>9.5</v>
      </c>
    </row>
    <row r="31" spans="1:15" x14ac:dyDescent="0.25">
      <c r="A31" s="2">
        <v>361</v>
      </c>
      <c r="B31" s="4">
        <v>5</v>
      </c>
      <c r="C31" s="3">
        <v>-3.5</v>
      </c>
      <c r="D31" s="3">
        <v>6</v>
      </c>
      <c r="E31" s="3">
        <v>1</v>
      </c>
      <c r="F31" s="3">
        <v>14</v>
      </c>
      <c r="G31" s="3">
        <v>0</v>
      </c>
      <c r="H31" s="3">
        <v>6.5</v>
      </c>
      <c r="I31" s="3">
        <v>27</v>
      </c>
      <c r="J31" s="25">
        <f t="shared" si="0"/>
        <v>9.5</v>
      </c>
      <c r="K31" s="26">
        <f t="shared" si="1"/>
        <v>4.5</v>
      </c>
      <c r="L31" s="26">
        <f t="shared" si="2"/>
        <v>22</v>
      </c>
      <c r="M31" s="3">
        <f t="shared" si="3"/>
        <v>-4</v>
      </c>
      <c r="N31" s="7">
        <f t="shared" si="4"/>
        <v>-18.181818181818183</v>
      </c>
      <c r="O31" s="4">
        <f t="shared" si="5"/>
        <v>8.5</v>
      </c>
    </row>
    <row r="32" spans="1:15" x14ac:dyDescent="0.25">
      <c r="A32" s="2">
        <v>362</v>
      </c>
      <c r="B32" s="4">
        <v>4.5</v>
      </c>
      <c r="C32" s="3">
        <v>-4.5</v>
      </c>
      <c r="D32" s="3">
        <v>4</v>
      </c>
      <c r="E32" s="3">
        <v>1</v>
      </c>
      <c r="F32" s="3">
        <v>12</v>
      </c>
      <c r="G32" s="3">
        <v>0</v>
      </c>
      <c r="H32" s="3">
        <v>4.5</v>
      </c>
      <c r="I32" s="3">
        <v>24.5</v>
      </c>
      <c r="J32" s="25">
        <f t="shared" si="0"/>
        <v>8.5</v>
      </c>
      <c r="K32" s="26">
        <f t="shared" si="1"/>
        <v>5.5</v>
      </c>
      <c r="L32" s="26">
        <f t="shared" si="2"/>
        <v>20</v>
      </c>
      <c r="M32" s="3">
        <f t="shared" si="3"/>
        <v>-3</v>
      </c>
      <c r="N32" s="7">
        <f t="shared" si="4"/>
        <v>-15</v>
      </c>
      <c r="O32" s="4">
        <f t="shared" si="5"/>
        <v>8.5</v>
      </c>
    </row>
    <row r="33" spans="1:15" x14ac:dyDescent="0.25">
      <c r="A33" s="2">
        <v>363</v>
      </c>
      <c r="B33" s="4">
        <v>3.5</v>
      </c>
      <c r="C33" s="3">
        <v>-4.5</v>
      </c>
      <c r="D33" s="3">
        <v>5</v>
      </c>
      <c r="E33" s="3">
        <v>1</v>
      </c>
      <c r="F33" s="3">
        <v>14</v>
      </c>
      <c r="G33" s="3">
        <v>0</v>
      </c>
      <c r="H33" s="3">
        <v>6.5</v>
      </c>
      <c r="I33" s="3">
        <v>23</v>
      </c>
      <c r="J33" s="25">
        <f t="shared" si="0"/>
        <v>9.5</v>
      </c>
      <c r="K33" s="26">
        <f t="shared" si="1"/>
        <v>5.5</v>
      </c>
      <c r="L33" s="26">
        <f t="shared" si="2"/>
        <v>19.5</v>
      </c>
      <c r="M33" s="3">
        <f t="shared" si="3"/>
        <v>-3</v>
      </c>
      <c r="N33" s="7">
        <f t="shared" si="4"/>
        <v>-15.384615384615385</v>
      </c>
      <c r="O33" s="4">
        <f t="shared" si="5"/>
        <v>8.5</v>
      </c>
    </row>
    <row r="34" spans="1:15" x14ac:dyDescent="0.25">
      <c r="A34" s="2">
        <v>364</v>
      </c>
      <c r="B34" s="4">
        <v>3</v>
      </c>
      <c r="C34" s="3">
        <v>-4.5</v>
      </c>
      <c r="D34" s="3">
        <v>2.5</v>
      </c>
      <c r="E34" s="3">
        <v>0</v>
      </c>
      <c r="F34" s="3">
        <v>9</v>
      </c>
      <c r="G34" s="3">
        <v>0</v>
      </c>
      <c r="H34" s="3">
        <v>-0.5</v>
      </c>
      <c r="I34" s="3">
        <v>36</v>
      </c>
      <c r="J34" s="25">
        <f t="shared" si="0"/>
        <v>7</v>
      </c>
      <c r="K34" s="26">
        <f t="shared" si="1"/>
        <v>4.5</v>
      </c>
      <c r="L34" s="26">
        <f t="shared" si="2"/>
        <v>33</v>
      </c>
      <c r="M34" s="3">
        <f t="shared" si="3"/>
        <v>-5</v>
      </c>
      <c r="N34" s="7">
        <f t="shared" si="4"/>
        <v>-15.151515151515152</v>
      </c>
      <c r="O34" s="4">
        <f t="shared" si="5"/>
        <v>9.5</v>
      </c>
    </row>
    <row r="35" spans="1:15" x14ac:dyDescent="0.25">
      <c r="A35" s="2">
        <v>365</v>
      </c>
      <c r="B35" s="4">
        <v>5</v>
      </c>
      <c r="C35" s="3">
        <v>-3.5</v>
      </c>
      <c r="D35" s="3">
        <v>6.5</v>
      </c>
      <c r="E35" s="3">
        <v>2.5</v>
      </c>
      <c r="F35" s="3">
        <v>17.8</v>
      </c>
      <c r="G35" s="3">
        <v>0</v>
      </c>
      <c r="H35" s="3">
        <v>8.5</v>
      </c>
      <c r="I35" s="3">
        <v>29.5</v>
      </c>
      <c r="J35" s="25">
        <f t="shared" si="0"/>
        <v>10</v>
      </c>
      <c r="K35" s="26">
        <f t="shared" si="1"/>
        <v>6</v>
      </c>
      <c r="L35" s="26">
        <f t="shared" si="2"/>
        <v>24.5</v>
      </c>
      <c r="M35" s="3">
        <f t="shared" si="3"/>
        <v>-5.8000000000000007</v>
      </c>
      <c r="N35" s="7">
        <f t="shared" si="4"/>
        <v>-23.673469387755105</v>
      </c>
      <c r="O35" s="4">
        <f t="shared" si="5"/>
        <v>11.8</v>
      </c>
    </row>
    <row r="36" spans="1:15" x14ac:dyDescent="0.25">
      <c r="A36" s="2">
        <v>366</v>
      </c>
      <c r="B36" s="4">
        <v>4</v>
      </c>
      <c r="C36" s="3">
        <v>-3.5</v>
      </c>
      <c r="D36" s="3">
        <v>7</v>
      </c>
      <c r="E36" s="3">
        <v>7</v>
      </c>
      <c r="F36" s="3">
        <v>12</v>
      </c>
      <c r="G36" s="3">
        <v>0</v>
      </c>
      <c r="H36" s="3">
        <v>11</v>
      </c>
      <c r="I36" s="3">
        <v>31</v>
      </c>
      <c r="J36" s="25">
        <f t="shared" si="0"/>
        <v>10.5</v>
      </c>
      <c r="K36" s="26">
        <f t="shared" si="1"/>
        <v>10.5</v>
      </c>
      <c r="L36" s="26">
        <f t="shared" si="2"/>
        <v>27</v>
      </c>
      <c r="M36" s="3">
        <f t="shared" si="3"/>
        <v>2.5</v>
      </c>
      <c r="N36" s="7">
        <f t="shared" si="4"/>
        <v>9.2592592592592595</v>
      </c>
      <c r="O36" s="4">
        <f t="shared" si="5"/>
        <v>8</v>
      </c>
    </row>
    <row r="37" spans="1:15" x14ac:dyDescent="0.25">
      <c r="A37" s="2">
        <v>367</v>
      </c>
      <c r="B37" s="4">
        <v>4.5</v>
      </c>
      <c r="C37" s="3">
        <v>-4</v>
      </c>
      <c r="D37" s="3">
        <v>8</v>
      </c>
      <c r="E37" s="3">
        <v>2.5</v>
      </c>
      <c r="F37" s="3">
        <v>11</v>
      </c>
      <c r="G37" s="3">
        <v>0</v>
      </c>
      <c r="H37" s="3">
        <v>8</v>
      </c>
      <c r="I37" s="3">
        <v>30</v>
      </c>
      <c r="J37" s="25">
        <f t="shared" si="0"/>
        <v>12</v>
      </c>
      <c r="K37" s="26">
        <f t="shared" si="1"/>
        <v>6.5</v>
      </c>
      <c r="L37" s="26">
        <f t="shared" si="2"/>
        <v>25.5</v>
      </c>
      <c r="M37" s="3">
        <f t="shared" si="3"/>
        <v>1</v>
      </c>
      <c r="N37" s="7">
        <f t="shared" si="4"/>
        <v>3.9215686274509802</v>
      </c>
      <c r="O37" s="4">
        <f t="shared" si="5"/>
        <v>5.5</v>
      </c>
    </row>
    <row r="38" spans="1:15" x14ac:dyDescent="0.25">
      <c r="A38" s="2">
        <v>368</v>
      </c>
      <c r="B38" s="4">
        <v>6</v>
      </c>
      <c r="C38" s="3">
        <v>-3.5</v>
      </c>
      <c r="D38" s="3">
        <v>7</v>
      </c>
      <c r="E38" s="3">
        <v>2.5</v>
      </c>
      <c r="F38" s="3">
        <v>13</v>
      </c>
      <c r="G38" s="3">
        <v>0</v>
      </c>
      <c r="H38" s="3">
        <v>9</v>
      </c>
      <c r="I38" s="3">
        <v>22.5</v>
      </c>
      <c r="J38" s="25">
        <f t="shared" si="0"/>
        <v>10.5</v>
      </c>
      <c r="K38" s="26">
        <f t="shared" si="1"/>
        <v>6</v>
      </c>
      <c r="L38" s="26">
        <f t="shared" si="2"/>
        <v>16.5</v>
      </c>
      <c r="M38" s="3">
        <f t="shared" si="3"/>
        <v>-0.5</v>
      </c>
      <c r="N38" s="7">
        <f t="shared" si="4"/>
        <v>-3.0303030303030303</v>
      </c>
      <c r="O38" s="4">
        <f t="shared" si="5"/>
        <v>6.5</v>
      </c>
    </row>
    <row r="39" spans="1:15" x14ac:dyDescent="0.25">
      <c r="A39" s="2">
        <v>369</v>
      </c>
      <c r="B39" s="4">
        <v>7.5</v>
      </c>
      <c r="C39" s="3">
        <v>-4</v>
      </c>
      <c r="D39" s="3">
        <v>5.5</v>
      </c>
      <c r="E39" s="3">
        <v>3.5</v>
      </c>
      <c r="F39" s="3">
        <v>13</v>
      </c>
      <c r="G39" s="3">
        <v>0</v>
      </c>
      <c r="H39" s="3">
        <v>8.5</v>
      </c>
      <c r="I39" s="3">
        <v>29.5</v>
      </c>
      <c r="J39" s="25">
        <f t="shared" si="0"/>
        <v>9.5</v>
      </c>
      <c r="K39" s="26">
        <f t="shared" si="1"/>
        <v>7.5</v>
      </c>
      <c r="L39" s="26">
        <f t="shared" si="2"/>
        <v>22</v>
      </c>
      <c r="M39" s="3">
        <f t="shared" si="3"/>
        <v>-0.5</v>
      </c>
      <c r="N39" s="7">
        <f t="shared" si="4"/>
        <v>-2.2727272727272729</v>
      </c>
      <c r="O39" s="4">
        <f t="shared" si="5"/>
        <v>8</v>
      </c>
    </row>
    <row r="40" spans="1:15" x14ac:dyDescent="0.25">
      <c r="A40" s="2">
        <v>370</v>
      </c>
      <c r="B40" s="4">
        <v>9.5</v>
      </c>
      <c r="C40" s="3">
        <v>-3.5</v>
      </c>
      <c r="D40" s="3">
        <v>10.5</v>
      </c>
      <c r="E40" s="3">
        <v>5.5</v>
      </c>
      <c r="F40" s="3">
        <v>10.199999999999999</v>
      </c>
      <c r="G40" s="3">
        <v>0</v>
      </c>
      <c r="H40" s="3">
        <v>7</v>
      </c>
      <c r="I40" s="3">
        <v>29.5</v>
      </c>
      <c r="J40" s="25">
        <f t="shared" si="0"/>
        <v>14</v>
      </c>
      <c r="K40" s="26">
        <f t="shared" si="1"/>
        <v>9</v>
      </c>
      <c r="L40" s="26">
        <f t="shared" si="2"/>
        <v>20</v>
      </c>
      <c r="M40" s="3">
        <f t="shared" si="3"/>
        <v>0.30000000000000071</v>
      </c>
      <c r="N40" s="7">
        <f t="shared" si="4"/>
        <v>1.5000000000000036</v>
      </c>
      <c r="O40" s="4">
        <f t="shared" si="5"/>
        <v>8.6999999999999993</v>
      </c>
    </row>
    <row r="41" spans="1:15" x14ac:dyDescent="0.25">
      <c r="A41" s="2">
        <v>371</v>
      </c>
      <c r="B41" s="4">
        <v>5</v>
      </c>
      <c r="C41" s="3">
        <v>-3</v>
      </c>
      <c r="D41" s="3">
        <v>7</v>
      </c>
      <c r="E41" s="3">
        <v>5</v>
      </c>
      <c r="F41" s="3">
        <v>13</v>
      </c>
      <c r="G41" s="3">
        <v>0</v>
      </c>
      <c r="H41" s="3">
        <v>9</v>
      </c>
      <c r="I41" s="3">
        <v>27.5</v>
      </c>
      <c r="J41" s="25">
        <f t="shared" si="0"/>
        <v>10</v>
      </c>
      <c r="K41" s="26">
        <f t="shared" si="1"/>
        <v>8</v>
      </c>
      <c r="L41" s="26">
        <f t="shared" si="2"/>
        <v>22.5</v>
      </c>
      <c r="M41" s="3">
        <f t="shared" si="3"/>
        <v>-1</v>
      </c>
      <c r="N41" s="7">
        <f t="shared" si="4"/>
        <v>-4.4444444444444446</v>
      </c>
      <c r="O41" s="4">
        <f t="shared" si="5"/>
        <v>9</v>
      </c>
    </row>
    <row r="42" spans="1:15" x14ac:dyDescent="0.25">
      <c r="A42" s="2">
        <v>372</v>
      </c>
      <c r="B42" s="4">
        <v>6</v>
      </c>
      <c r="C42" s="3">
        <v>-3.5</v>
      </c>
      <c r="D42" s="3">
        <v>5.5</v>
      </c>
      <c r="E42" s="3">
        <v>2</v>
      </c>
      <c r="F42" s="3">
        <v>11</v>
      </c>
      <c r="G42" s="3">
        <v>0</v>
      </c>
      <c r="H42" s="3">
        <v>7</v>
      </c>
      <c r="I42" s="3">
        <v>23.5</v>
      </c>
      <c r="J42" s="25">
        <f t="shared" si="0"/>
        <v>9</v>
      </c>
      <c r="K42" s="26">
        <f t="shared" si="1"/>
        <v>5.5</v>
      </c>
      <c r="L42" s="26">
        <f t="shared" si="2"/>
        <v>17.5</v>
      </c>
      <c r="M42" s="3">
        <f t="shared" si="3"/>
        <v>-0.5</v>
      </c>
      <c r="N42" s="7">
        <f t="shared" si="4"/>
        <v>-2.8571428571428572</v>
      </c>
      <c r="O42" s="4">
        <f t="shared" si="5"/>
        <v>6</v>
      </c>
    </row>
    <row r="43" spans="1:15" x14ac:dyDescent="0.25">
      <c r="A43" s="2">
        <v>373</v>
      </c>
      <c r="B43" s="4">
        <v>7.5</v>
      </c>
      <c r="C43" s="3">
        <v>-2.5</v>
      </c>
      <c r="D43" s="3">
        <v>8</v>
      </c>
      <c r="E43" s="3">
        <v>4.5</v>
      </c>
      <c r="F43" s="3">
        <v>14.6</v>
      </c>
      <c r="G43" s="3">
        <v>0</v>
      </c>
      <c r="H43" s="3">
        <v>11</v>
      </c>
      <c r="I43" s="3">
        <v>28.5</v>
      </c>
      <c r="J43" s="25">
        <f t="shared" si="0"/>
        <v>10.5</v>
      </c>
      <c r="K43" s="26">
        <f t="shared" si="1"/>
        <v>7</v>
      </c>
      <c r="L43" s="26">
        <f t="shared" si="2"/>
        <v>21</v>
      </c>
      <c r="M43" s="3">
        <f t="shared" si="3"/>
        <v>-1.0999999999999996</v>
      </c>
      <c r="N43" s="7">
        <f t="shared" si="4"/>
        <v>-5.2380952380952364</v>
      </c>
      <c r="O43" s="4">
        <f t="shared" si="5"/>
        <v>8.1</v>
      </c>
    </row>
    <row r="44" spans="1:15" x14ac:dyDescent="0.25">
      <c r="A44" s="2">
        <v>374</v>
      </c>
      <c r="B44" s="4">
        <v>3.5</v>
      </c>
      <c r="C44" s="3">
        <v>-3</v>
      </c>
      <c r="D44" s="3">
        <v>8.5</v>
      </c>
      <c r="E44" s="3">
        <v>5</v>
      </c>
      <c r="F44" s="3">
        <v>8.8000000000000007</v>
      </c>
      <c r="G44" s="3">
        <v>0</v>
      </c>
      <c r="H44" s="3">
        <v>5.5</v>
      </c>
      <c r="I44" s="3">
        <v>29</v>
      </c>
      <c r="J44" s="25">
        <f t="shared" si="0"/>
        <v>11.5</v>
      </c>
      <c r="K44" s="26">
        <f t="shared" si="1"/>
        <v>8</v>
      </c>
      <c r="L44" s="26">
        <f t="shared" si="2"/>
        <v>25.5</v>
      </c>
      <c r="M44" s="3">
        <f t="shared" si="3"/>
        <v>-0.30000000000000071</v>
      </c>
      <c r="N44" s="7">
        <f t="shared" si="4"/>
        <v>-1.1764705882352968</v>
      </c>
      <c r="O44" s="4">
        <f t="shared" si="5"/>
        <v>8.3000000000000007</v>
      </c>
    </row>
    <row r="45" spans="1:15" x14ac:dyDescent="0.25">
      <c r="A45" s="2">
        <v>375</v>
      </c>
      <c r="B45" s="4">
        <v>3.5</v>
      </c>
      <c r="C45" s="3">
        <v>-2</v>
      </c>
      <c r="D45" s="3">
        <v>9.5</v>
      </c>
      <c r="E45" s="3">
        <v>7.5</v>
      </c>
      <c r="F45" s="3">
        <v>12</v>
      </c>
      <c r="G45" s="3">
        <v>0</v>
      </c>
      <c r="H45" s="3">
        <v>15</v>
      </c>
      <c r="I45" s="3">
        <v>28</v>
      </c>
      <c r="J45" s="25">
        <f t="shared" si="0"/>
        <v>11.5</v>
      </c>
      <c r="K45" s="26">
        <f t="shared" si="1"/>
        <v>9.5</v>
      </c>
      <c r="L45" s="26">
        <f t="shared" si="2"/>
        <v>24.5</v>
      </c>
      <c r="M45" s="3">
        <f t="shared" si="3"/>
        <v>5</v>
      </c>
      <c r="N45" s="7">
        <f t="shared" si="4"/>
        <v>20.408163265306122</v>
      </c>
      <c r="O45" s="4">
        <f t="shared" si="5"/>
        <v>4.5</v>
      </c>
    </row>
    <row r="46" spans="1:15" x14ac:dyDescent="0.25">
      <c r="A46" s="2">
        <v>376</v>
      </c>
      <c r="B46" s="4">
        <v>5.5</v>
      </c>
      <c r="C46" s="3">
        <v>-1.5</v>
      </c>
      <c r="D46" s="3">
        <v>10.5</v>
      </c>
      <c r="E46" s="3">
        <v>8.5</v>
      </c>
      <c r="F46" s="3">
        <v>14</v>
      </c>
      <c r="G46" s="3">
        <v>0</v>
      </c>
      <c r="H46" s="3">
        <v>17.5</v>
      </c>
      <c r="I46" s="3">
        <v>28.5</v>
      </c>
      <c r="J46" s="25">
        <f t="shared" si="0"/>
        <v>12</v>
      </c>
      <c r="K46" s="26">
        <f t="shared" si="1"/>
        <v>10</v>
      </c>
      <c r="L46" s="26">
        <f t="shared" si="2"/>
        <v>23</v>
      </c>
      <c r="M46" s="3">
        <f t="shared" si="3"/>
        <v>5</v>
      </c>
      <c r="N46" s="7">
        <f t="shared" si="4"/>
        <v>21.739130434782609</v>
      </c>
      <c r="O46" s="4">
        <f t="shared" si="5"/>
        <v>5</v>
      </c>
    </row>
    <row r="47" spans="1:15" x14ac:dyDescent="0.25">
      <c r="A47" s="2">
        <v>377</v>
      </c>
      <c r="B47" s="4">
        <v>9</v>
      </c>
      <c r="C47" s="3">
        <v>-0.5</v>
      </c>
      <c r="D47" s="3">
        <v>8</v>
      </c>
      <c r="E47" s="3">
        <v>4.5</v>
      </c>
      <c r="F47" s="3">
        <v>14.8</v>
      </c>
      <c r="G47" s="3">
        <v>0</v>
      </c>
      <c r="H47" s="3">
        <v>16.5</v>
      </c>
      <c r="I47" s="3">
        <v>27.5</v>
      </c>
      <c r="J47" s="25">
        <f t="shared" si="0"/>
        <v>8.5</v>
      </c>
      <c r="K47" s="26">
        <f t="shared" si="1"/>
        <v>5</v>
      </c>
      <c r="L47" s="26">
        <f t="shared" si="2"/>
        <v>18.5</v>
      </c>
      <c r="M47" s="3">
        <f t="shared" si="3"/>
        <v>2.1999999999999993</v>
      </c>
      <c r="N47" s="7">
        <f t="shared" si="4"/>
        <v>11.891891891891889</v>
      </c>
      <c r="O47" s="4">
        <f t="shared" si="5"/>
        <v>2.8000000000000007</v>
      </c>
    </row>
    <row r="48" spans="1:15" x14ac:dyDescent="0.25">
      <c r="A48" s="2">
        <v>378</v>
      </c>
      <c r="B48" s="4">
        <v>5</v>
      </c>
      <c r="C48" s="3">
        <v>-2</v>
      </c>
      <c r="D48" s="3">
        <v>11.5</v>
      </c>
      <c r="E48" s="3">
        <v>8.5</v>
      </c>
      <c r="F48" s="3">
        <v>13</v>
      </c>
      <c r="G48" s="3">
        <v>0</v>
      </c>
      <c r="H48" s="3">
        <v>17.5</v>
      </c>
      <c r="I48" s="3">
        <v>38</v>
      </c>
      <c r="J48" s="25">
        <f t="shared" si="0"/>
        <v>13.5</v>
      </c>
      <c r="K48" s="26">
        <f t="shared" si="1"/>
        <v>10.5</v>
      </c>
      <c r="L48" s="26">
        <f t="shared" si="2"/>
        <v>33</v>
      </c>
      <c r="M48" s="3">
        <f t="shared" si="3"/>
        <v>6.5</v>
      </c>
      <c r="N48" s="7">
        <f t="shared" si="4"/>
        <v>19.696969696969695</v>
      </c>
      <c r="O48" s="4">
        <f t="shared" si="5"/>
        <v>4</v>
      </c>
    </row>
    <row r="49" spans="1:15" x14ac:dyDescent="0.25">
      <c r="A49" s="2">
        <v>379</v>
      </c>
      <c r="B49" s="4">
        <v>5</v>
      </c>
      <c r="C49" s="3">
        <v>-3</v>
      </c>
      <c r="D49" s="3">
        <v>9.5</v>
      </c>
      <c r="E49" s="3">
        <v>4.5</v>
      </c>
      <c r="F49" s="3">
        <v>11</v>
      </c>
      <c r="G49" s="3">
        <v>0</v>
      </c>
      <c r="H49" s="3">
        <v>9.5</v>
      </c>
      <c r="I49" s="3">
        <v>21.5</v>
      </c>
      <c r="J49" s="25">
        <f t="shared" si="0"/>
        <v>12.5</v>
      </c>
      <c r="K49" s="26">
        <f t="shared" si="1"/>
        <v>7.5</v>
      </c>
      <c r="L49" s="26">
        <f t="shared" si="2"/>
        <v>16.5</v>
      </c>
      <c r="M49" s="3">
        <f t="shared" si="3"/>
        <v>1.5</v>
      </c>
      <c r="N49" s="7">
        <f t="shared" si="4"/>
        <v>9.0909090909090917</v>
      </c>
      <c r="O49" s="4">
        <f t="shared" si="5"/>
        <v>6</v>
      </c>
    </row>
    <row r="50" spans="1:15" s="38" customFormat="1" ht="15.75" thickBot="1" x14ac:dyDescent="0.3">
      <c r="A50" s="35" t="s">
        <v>12</v>
      </c>
      <c r="B50" s="36">
        <f>AVERAGE(B2:B49)</f>
        <v>5.635416666666667</v>
      </c>
      <c r="C50" s="37">
        <f t="shared" ref="C50:H50" si="6">AVERAGE(C2:C49)</f>
        <v>-3.71875</v>
      </c>
      <c r="D50" s="37">
        <f t="shared" si="6"/>
        <v>5.916666666666667</v>
      </c>
      <c r="E50" s="37">
        <f t="shared" si="6"/>
        <v>2.9479166666666665</v>
      </c>
      <c r="F50" s="37">
        <f t="shared" si="6"/>
        <v>12.212499999999999</v>
      </c>
      <c r="G50" s="37">
        <f t="shared" si="6"/>
        <v>4.1666666666666664E-2</v>
      </c>
      <c r="H50" s="37">
        <f t="shared" si="6"/>
        <v>6.697916666666667</v>
      </c>
      <c r="I50" s="37">
        <f>AVERAGE(I2:I49)</f>
        <v>29.229166666666668</v>
      </c>
      <c r="J50" s="27">
        <f t="shared" ref="J50:O50" si="7">AVERAGE(J2:J49)</f>
        <v>9.6354166666666661</v>
      </c>
      <c r="K50" s="28">
        <f t="shared" si="7"/>
        <v>6.666666666666667</v>
      </c>
      <c r="L50" s="28">
        <f t="shared" si="7"/>
        <v>23.59375</v>
      </c>
      <c r="M50" s="37">
        <f t="shared" si="7"/>
        <v>-1.8374999999999997</v>
      </c>
      <c r="N50" s="37">
        <f t="shared" si="7"/>
        <v>-7.8323698428010315</v>
      </c>
      <c r="O50" s="36">
        <f t="shared" si="7"/>
        <v>8.5041666666666682</v>
      </c>
    </row>
    <row r="51" spans="1:15" ht="15.75" thickTop="1" x14ac:dyDescent="0.25">
      <c r="A51" s="21" t="s">
        <v>16</v>
      </c>
      <c r="B51" s="22">
        <f>MAX(B2:B49)</f>
        <v>9.5</v>
      </c>
      <c r="C51" s="22">
        <f t="shared" ref="C51:O51" si="8">MAX(C2:C49)</f>
        <v>-0.5</v>
      </c>
      <c r="D51" s="22">
        <f t="shared" si="8"/>
        <v>13</v>
      </c>
      <c r="E51" s="22">
        <f t="shared" si="8"/>
        <v>8.5</v>
      </c>
      <c r="F51" s="22">
        <f t="shared" si="8"/>
        <v>17.8</v>
      </c>
      <c r="G51" s="22">
        <f t="shared" si="8"/>
        <v>2</v>
      </c>
      <c r="H51" s="22">
        <f t="shared" si="8"/>
        <v>17.5</v>
      </c>
      <c r="I51" s="22">
        <f t="shared" si="8"/>
        <v>41</v>
      </c>
      <c r="J51" s="29">
        <f t="shared" si="8"/>
        <v>16.5</v>
      </c>
      <c r="K51" s="29">
        <f t="shared" si="8"/>
        <v>11</v>
      </c>
      <c r="L51" s="29">
        <f t="shared" si="8"/>
        <v>33.5</v>
      </c>
      <c r="M51" s="22">
        <f t="shared" si="8"/>
        <v>6.5</v>
      </c>
      <c r="N51" s="22">
        <f t="shared" si="8"/>
        <v>21.739130434782609</v>
      </c>
      <c r="O51" s="21">
        <f t="shared" si="8"/>
        <v>15</v>
      </c>
    </row>
    <row r="52" spans="1:15" x14ac:dyDescent="0.25">
      <c r="A52" s="21" t="s">
        <v>17</v>
      </c>
      <c r="B52" s="22">
        <f>MIN(B2:B49)</f>
        <v>3</v>
      </c>
      <c r="C52" s="22">
        <f>MIN(C2:C49)</f>
        <v>-6</v>
      </c>
      <c r="D52" s="22">
        <f t="shared" ref="D52:O52" si="9">MIN(D2:D49)</f>
        <v>-1</v>
      </c>
      <c r="E52" s="22">
        <f t="shared" si="9"/>
        <v>-3.5</v>
      </c>
      <c r="F52" s="22">
        <f t="shared" si="9"/>
        <v>7.5</v>
      </c>
      <c r="G52" s="22">
        <f t="shared" si="9"/>
        <v>0</v>
      </c>
      <c r="H52" s="22">
        <f t="shared" si="9"/>
        <v>-2.5</v>
      </c>
      <c r="I52" s="22">
        <f t="shared" si="9"/>
        <v>21.5</v>
      </c>
      <c r="J52" s="29">
        <f t="shared" si="9"/>
        <v>4</v>
      </c>
      <c r="K52" s="29">
        <f t="shared" si="9"/>
        <v>1.5</v>
      </c>
      <c r="L52" s="29">
        <f t="shared" si="9"/>
        <v>15.5</v>
      </c>
      <c r="M52" s="22">
        <f t="shared" si="9"/>
        <v>-8.5</v>
      </c>
      <c r="N52" s="22">
        <f t="shared" si="9"/>
        <v>-35.416666666666664</v>
      </c>
      <c r="O52" s="21">
        <f t="shared" si="9"/>
        <v>2.8000000000000007</v>
      </c>
    </row>
    <row r="54" spans="1:15" ht="60" x14ac:dyDescent="0.25">
      <c r="A54" s="11"/>
      <c r="B54" s="1" t="s">
        <v>1</v>
      </c>
      <c r="C54" s="1" t="s">
        <v>19</v>
      </c>
      <c r="D54" s="1" t="s">
        <v>2</v>
      </c>
      <c r="E54" s="1" t="s">
        <v>3</v>
      </c>
      <c r="F54" s="1" t="s">
        <v>4</v>
      </c>
      <c r="G54" s="1" t="s">
        <v>5</v>
      </c>
      <c r="H54" s="1" t="s">
        <v>6</v>
      </c>
      <c r="I54" s="1" t="s">
        <v>7</v>
      </c>
      <c r="J54" s="30" t="s">
        <v>8</v>
      </c>
      <c r="K54" s="31" t="s">
        <v>9</v>
      </c>
      <c r="L54" s="31" t="s">
        <v>18</v>
      </c>
      <c r="M54" s="1" t="s">
        <v>10</v>
      </c>
      <c r="N54" s="32" t="s">
        <v>11</v>
      </c>
      <c r="O54" s="33" t="s">
        <v>15</v>
      </c>
    </row>
    <row r="55" spans="1:15" ht="30" x14ac:dyDescent="0.25">
      <c r="A55" s="11" t="s">
        <v>20</v>
      </c>
      <c r="B55" s="3">
        <v>10.385416666666666</v>
      </c>
      <c r="C55" s="3">
        <v>-4.15625</v>
      </c>
      <c r="D55" s="3">
        <v>6.520833333333333</v>
      </c>
      <c r="E55" s="3">
        <v>4.7583333333333337</v>
      </c>
      <c r="F55" s="3">
        <v>12.712499999999999</v>
      </c>
      <c r="G55" s="3">
        <v>0.10416666666666667</v>
      </c>
      <c r="H55" s="3">
        <v>7.208333333333333</v>
      </c>
      <c r="I55" s="3">
        <v>35.34791666666667</v>
      </c>
      <c r="J55" s="34">
        <v>10.677083333333334</v>
      </c>
      <c r="K55" s="34">
        <v>8.9145833333333329</v>
      </c>
      <c r="L55" s="34">
        <v>24.962500000000002</v>
      </c>
      <c r="M55" s="3">
        <v>-1.4520833333333341</v>
      </c>
      <c r="N55" s="3">
        <v>-5.9687726878063536</v>
      </c>
      <c r="O55" s="3">
        <v>10.366666666666665</v>
      </c>
    </row>
    <row r="56" spans="1:15" ht="30" x14ac:dyDescent="0.25">
      <c r="A56" s="11" t="s">
        <v>21</v>
      </c>
      <c r="B56" s="3">
        <v>5.635416666666667</v>
      </c>
      <c r="C56" s="3">
        <v>-3.71875</v>
      </c>
      <c r="D56" s="3">
        <v>5.916666666666667</v>
      </c>
      <c r="E56" s="3">
        <v>2.9479166666666665</v>
      </c>
      <c r="F56" s="3">
        <v>12.212499999999999</v>
      </c>
      <c r="G56" s="3">
        <v>4.1666666666666664E-2</v>
      </c>
      <c r="H56" s="3">
        <v>6.697916666666667</v>
      </c>
      <c r="I56" s="3">
        <v>29.229166666666668</v>
      </c>
      <c r="J56" s="34">
        <v>9.6354166666666661</v>
      </c>
      <c r="K56" s="34">
        <v>6.666666666666667</v>
      </c>
      <c r="L56" s="34">
        <v>23.59375</v>
      </c>
      <c r="M56" s="3">
        <v>-1.8374999999999997</v>
      </c>
      <c r="N56" s="3">
        <v>-7.8323698428010315</v>
      </c>
      <c r="O56" s="3">
        <v>8.5041666666666682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7"/>
  <sheetViews>
    <sheetView workbookViewId="0">
      <pane ySplit="1" topLeftCell="A2" activePane="bottomLeft" state="frozen"/>
      <selection pane="bottomLeft" activeCell="O49" sqref="A2:O49"/>
    </sheetView>
  </sheetViews>
  <sheetFormatPr defaultRowHeight="15" x14ac:dyDescent="0.25"/>
  <cols>
    <col min="1" max="1" width="8.28515625" bestFit="1" customWidth="1"/>
    <col min="2" max="2" width="10.28515625" bestFit="1" customWidth="1"/>
    <col min="3" max="3" width="9.85546875" customWidth="1"/>
    <col min="4" max="4" width="10.42578125" customWidth="1"/>
    <col min="5" max="5" width="8.28515625" bestFit="1" customWidth="1"/>
    <col min="6" max="6" width="9.5703125" bestFit="1" customWidth="1"/>
    <col min="7" max="7" width="8.5703125" bestFit="1" customWidth="1"/>
    <col min="8" max="8" width="9.140625" customWidth="1"/>
    <col min="9" max="9" width="10.28515625" bestFit="1" customWidth="1"/>
    <col min="10" max="10" width="10.140625" customWidth="1"/>
    <col min="11" max="11" width="11.28515625" customWidth="1"/>
    <col min="12" max="12" width="11.5703125" customWidth="1"/>
    <col min="13" max="13" width="18.5703125" customWidth="1"/>
    <col min="15" max="15" width="14" customWidth="1"/>
    <col min="16" max="16" width="61.28515625" customWidth="1"/>
  </cols>
  <sheetData>
    <row r="1" spans="1:18" ht="60" x14ac:dyDescent="0.25">
      <c r="A1" s="1" t="s">
        <v>0</v>
      </c>
      <c r="B1" s="1" t="s">
        <v>1</v>
      </c>
      <c r="C1" s="1" t="s">
        <v>19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3" t="s">
        <v>8</v>
      </c>
      <c r="K1" s="24" t="s">
        <v>9</v>
      </c>
      <c r="L1" s="24" t="s">
        <v>18</v>
      </c>
      <c r="M1" s="18" t="s">
        <v>10</v>
      </c>
      <c r="N1" s="19" t="s">
        <v>11</v>
      </c>
      <c r="O1" s="20" t="s">
        <v>15</v>
      </c>
    </row>
    <row r="2" spans="1:18" x14ac:dyDescent="0.25">
      <c r="A2" s="2">
        <v>332</v>
      </c>
      <c r="B2" s="4">
        <v>6</v>
      </c>
      <c r="C2" s="3">
        <v>-2</v>
      </c>
      <c r="D2" s="3">
        <v>7.5</v>
      </c>
      <c r="E2" s="3">
        <v>5</v>
      </c>
      <c r="F2" s="3">
        <v>12</v>
      </c>
      <c r="G2" s="3">
        <v>0</v>
      </c>
      <c r="H2" s="3">
        <v>13.5</v>
      </c>
      <c r="I2" s="3">
        <v>27</v>
      </c>
      <c r="J2" s="25">
        <f t="shared" ref="J2:J49" si="0">D2-C2</f>
        <v>9.5</v>
      </c>
      <c r="K2" s="26">
        <f t="shared" ref="K2:K49" si="1">E2-C2</f>
        <v>7</v>
      </c>
      <c r="L2" s="26">
        <f t="shared" ref="L2:L49" si="2">I2-B2</f>
        <v>21</v>
      </c>
      <c r="M2" s="3">
        <f t="shared" ref="M2:M49" si="3">(F2+G2-H2+C2)*-1</f>
        <v>3.5</v>
      </c>
      <c r="N2" s="7">
        <f t="shared" ref="N2:N49" si="4">100*M2/L2</f>
        <v>16.666666666666668</v>
      </c>
      <c r="O2" s="4">
        <f t="shared" ref="O2:O49" si="5">-M2+K2</f>
        <v>3.5</v>
      </c>
    </row>
    <row r="3" spans="1:18" x14ac:dyDescent="0.25">
      <c r="A3" s="2">
        <v>333</v>
      </c>
      <c r="B3" s="4">
        <v>5.5</v>
      </c>
      <c r="C3" s="3">
        <v>-2.5</v>
      </c>
      <c r="D3" s="3">
        <v>6.5</v>
      </c>
      <c r="E3" s="3">
        <v>5</v>
      </c>
      <c r="F3" s="3">
        <v>7</v>
      </c>
      <c r="G3" s="3">
        <v>0</v>
      </c>
      <c r="H3" s="3">
        <v>8</v>
      </c>
      <c r="I3" s="3">
        <v>27.5</v>
      </c>
      <c r="J3" s="25">
        <f t="shared" si="0"/>
        <v>9</v>
      </c>
      <c r="K3" s="26">
        <f t="shared" si="1"/>
        <v>7.5</v>
      </c>
      <c r="L3" s="26">
        <f t="shared" si="2"/>
        <v>22</v>
      </c>
      <c r="M3" s="3">
        <f t="shared" si="3"/>
        <v>3.5</v>
      </c>
      <c r="N3" s="7">
        <f t="shared" si="4"/>
        <v>15.909090909090908</v>
      </c>
      <c r="O3" s="4">
        <f t="shared" si="5"/>
        <v>4</v>
      </c>
    </row>
    <row r="4" spans="1:18" x14ac:dyDescent="0.25">
      <c r="A4" s="2">
        <v>334</v>
      </c>
      <c r="B4" s="4">
        <v>9</v>
      </c>
      <c r="C4" s="3">
        <v>-3.5</v>
      </c>
      <c r="D4" s="3">
        <v>5.5</v>
      </c>
      <c r="E4" s="3">
        <v>2</v>
      </c>
      <c r="F4" s="3">
        <v>13</v>
      </c>
      <c r="G4" s="3">
        <v>0</v>
      </c>
      <c r="H4" s="3">
        <v>8</v>
      </c>
      <c r="I4" s="3">
        <v>26</v>
      </c>
      <c r="J4" s="25">
        <f t="shared" si="0"/>
        <v>9</v>
      </c>
      <c r="K4" s="26">
        <f t="shared" si="1"/>
        <v>5.5</v>
      </c>
      <c r="L4" s="26">
        <f t="shared" si="2"/>
        <v>17</v>
      </c>
      <c r="M4" s="3">
        <f t="shared" si="3"/>
        <v>-1.5</v>
      </c>
      <c r="N4" s="7">
        <f t="shared" si="4"/>
        <v>-8.8235294117647065</v>
      </c>
      <c r="O4" s="4">
        <f t="shared" si="5"/>
        <v>7</v>
      </c>
    </row>
    <row r="5" spans="1:18" x14ac:dyDescent="0.25">
      <c r="A5" s="2">
        <v>335</v>
      </c>
      <c r="B5" s="4">
        <v>5</v>
      </c>
      <c r="C5" s="3">
        <v>-4.5</v>
      </c>
      <c r="D5" s="3">
        <v>7</v>
      </c>
      <c r="E5" s="3">
        <v>2</v>
      </c>
      <c r="F5" s="3">
        <v>13</v>
      </c>
      <c r="G5" s="3">
        <v>0</v>
      </c>
      <c r="H5" s="3">
        <v>8.5</v>
      </c>
      <c r="I5" s="3">
        <v>30</v>
      </c>
      <c r="J5" s="25">
        <f t="shared" si="0"/>
        <v>11.5</v>
      </c>
      <c r="K5" s="26">
        <f t="shared" si="1"/>
        <v>6.5</v>
      </c>
      <c r="L5" s="26">
        <f t="shared" si="2"/>
        <v>25</v>
      </c>
      <c r="M5" s="3">
        <f t="shared" si="3"/>
        <v>0</v>
      </c>
      <c r="N5" s="7">
        <f t="shared" si="4"/>
        <v>0</v>
      </c>
      <c r="O5" s="4">
        <f t="shared" si="5"/>
        <v>6.5</v>
      </c>
    </row>
    <row r="6" spans="1:18" s="16" customFormat="1" ht="45" x14ac:dyDescent="0.25">
      <c r="A6" s="12">
        <v>336</v>
      </c>
      <c r="B6" s="13">
        <v>6.5</v>
      </c>
      <c r="C6" s="14">
        <v>-4.5</v>
      </c>
      <c r="D6" s="14">
        <v>4</v>
      </c>
      <c r="E6" s="14">
        <v>4</v>
      </c>
      <c r="F6" s="14">
        <v>10</v>
      </c>
      <c r="G6" s="14">
        <v>0</v>
      </c>
      <c r="H6" s="14">
        <v>3</v>
      </c>
      <c r="I6" s="14">
        <v>26</v>
      </c>
      <c r="J6" s="13">
        <f t="shared" si="0"/>
        <v>8.5</v>
      </c>
      <c r="K6" s="14">
        <f t="shared" si="1"/>
        <v>8.5</v>
      </c>
      <c r="L6" s="14">
        <f t="shared" si="2"/>
        <v>19.5</v>
      </c>
      <c r="M6" s="14">
        <f t="shared" si="3"/>
        <v>-2.5</v>
      </c>
      <c r="N6" s="15">
        <f t="shared" si="4"/>
        <v>-12.820512820512821</v>
      </c>
      <c r="O6" s="13">
        <f t="shared" si="5"/>
        <v>11</v>
      </c>
      <c r="P6" s="17" t="s">
        <v>14</v>
      </c>
    </row>
    <row r="7" spans="1:18" x14ac:dyDescent="0.25">
      <c r="A7" s="2">
        <v>337</v>
      </c>
      <c r="B7" s="4">
        <v>5</v>
      </c>
      <c r="C7" s="3">
        <v>-4.5</v>
      </c>
      <c r="D7" s="3">
        <v>2</v>
      </c>
      <c r="E7" s="3">
        <v>0.5</v>
      </c>
      <c r="F7" s="3">
        <v>12</v>
      </c>
      <c r="G7" s="3">
        <v>0</v>
      </c>
      <c r="H7" s="3">
        <v>4.5</v>
      </c>
      <c r="I7" s="3">
        <v>32.5</v>
      </c>
      <c r="J7" s="25">
        <f t="shared" si="0"/>
        <v>6.5</v>
      </c>
      <c r="K7" s="26">
        <f t="shared" si="1"/>
        <v>5</v>
      </c>
      <c r="L7" s="26">
        <f t="shared" si="2"/>
        <v>27.5</v>
      </c>
      <c r="M7" s="3">
        <f t="shared" si="3"/>
        <v>-3</v>
      </c>
      <c r="N7" s="7">
        <f t="shared" si="4"/>
        <v>-10.909090909090908</v>
      </c>
      <c r="O7" s="4">
        <f t="shared" si="5"/>
        <v>8</v>
      </c>
    </row>
    <row r="8" spans="1:18" x14ac:dyDescent="0.25">
      <c r="A8" s="2">
        <v>338</v>
      </c>
      <c r="B8" s="4">
        <v>6</v>
      </c>
      <c r="C8" s="3">
        <v>-3.5</v>
      </c>
      <c r="D8" s="3">
        <v>2.5</v>
      </c>
      <c r="E8" s="3">
        <v>0</v>
      </c>
      <c r="F8" s="3">
        <v>7</v>
      </c>
      <c r="G8" s="3">
        <v>0</v>
      </c>
      <c r="H8" s="3">
        <v>1.5</v>
      </c>
      <c r="I8" s="3">
        <v>22</v>
      </c>
      <c r="J8" s="25">
        <f t="shared" si="0"/>
        <v>6</v>
      </c>
      <c r="K8" s="26">
        <f t="shared" si="1"/>
        <v>3.5</v>
      </c>
      <c r="L8" s="26">
        <f t="shared" si="2"/>
        <v>16</v>
      </c>
      <c r="M8" s="3">
        <f t="shared" si="3"/>
        <v>-2</v>
      </c>
      <c r="N8" s="7">
        <f t="shared" si="4"/>
        <v>-12.5</v>
      </c>
      <c r="O8" s="4">
        <f t="shared" si="5"/>
        <v>5.5</v>
      </c>
    </row>
    <row r="9" spans="1:18" x14ac:dyDescent="0.25">
      <c r="A9" s="2">
        <v>339</v>
      </c>
      <c r="B9" s="4">
        <v>5.5</v>
      </c>
      <c r="C9" s="3">
        <v>-3.5</v>
      </c>
      <c r="D9" s="3">
        <v>3</v>
      </c>
      <c r="E9" s="3">
        <v>0.5</v>
      </c>
      <c r="F9" s="3">
        <v>8</v>
      </c>
      <c r="G9" s="3">
        <v>0</v>
      </c>
      <c r="H9" s="3">
        <v>2</v>
      </c>
      <c r="I9" s="3">
        <v>38</v>
      </c>
      <c r="J9" s="25">
        <f t="shared" si="0"/>
        <v>6.5</v>
      </c>
      <c r="K9" s="26">
        <f t="shared" si="1"/>
        <v>4</v>
      </c>
      <c r="L9" s="26">
        <f t="shared" si="2"/>
        <v>32.5</v>
      </c>
      <c r="M9" s="3">
        <f t="shared" si="3"/>
        <v>-2.5</v>
      </c>
      <c r="N9" s="7">
        <f t="shared" si="4"/>
        <v>-7.6923076923076925</v>
      </c>
      <c r="O9" s="4">
        <f t="shared" si="5"/>
        <v>6.5</v>
      </c>
    </row>
    <row r="10" spans="1:18" x14ac:dyDescent="0.25">
      <c r="A10" s="2">
        <v>340</v>
      </c>
      <c r="B10" s="4">
        <v>9</v>
      </c>
      <c r="C10" s="3">
        <v>-4.5</v>
      </c>
      <c r="D10" s="3">
        <v>4</v>
      </c>
      <c r="E10" s="3">
        <v>1.5</v>
      </c>
      <c r="F10" s="3">
        <v>14</v>
      </c>
      <c r="G10" s="3">
        <v>0</v>
      </c>
      <c r="H10" s="3">
        <v>8.5</v>
      </c>
      <c r="I10" s="3">
        <v>33</v>
      </c>
      <c r="J10" s="25">
        <f t="shared" si="0"/>
        <v>8.5</v>
      </c>
      <c r="K10" s="26">
        <f t="shared" si="1"/>
        <v>6</v>
      </c>
      <c r="L10" s="26">
        <f t="shared" si="2"/>
        <v>24</v>
      </c>
      <c r="M10" s="3">
        <f t="shared" si="3"/>
        <v>-1</v>
      </c>
      <c r="N10" s="7">
        <f t="shared" si="4"/>
        <v>-4.166666666666667</v>
      </c>
      <c r="O10" s="4">
        <f t="shared" si="5"/>
        <v>7</v>
      </c>
    </row>
    <row r="11" spans="1:18" x14ac:dyDescent="0.25">
      <c r="A11" s="9">
        <v>341</v>
      </c>
      <c r="B11" s="4">
        <v>4.5</v>
      </c>
      <c r="C11" s="3">
        <v>-3.5</v>
      </c>
      <c r="D11" s="3">
        <v>4</v>
      </c>
      <c r="E11" s="3">
        <v>2</v>
      </c>
      <c r="F11" s="3">
        <v>14.5</v>
      </c>
      <c r="G11" s="3">
        <v>0</v>
      </c>
      <c r="H11" s="3">
        <v>6.5</v>
      </c>
      <c r="I11" s="3">
        <v>28.5</v>
      </c>
      <c r="J11" s="25">
        <f t="shared" si="0"/>
        <v>7.5</v>
      </c>
      <c r="K11" s="26">
        <f t="shared" si="1"/>
        <v>5.5</v>
      </c>
      <c r="L11" s="26">
        <f t="shared" si="2"/>
        <v>24</v>
      </c>
      <c r="M11" s="3">
        <f t="shared" si="3"/>
        <v>-4.5</v>
      </c>
      <c r="N11" s="7">
        <f t="shared" si="4"/>
        <v>-18.75</v>
      </c>
      <c r="O11" s="4">
        <f t="shared" si="5"/>
        <v>10</v>
      </c>
      <c r="P11" s="10"/>
      <c r="Q11" s="10"/>
      <c r="R11" s="10"/>
    </row>
    <row r="12" spans="1:18" x14ac:dyDescent="0.25">
      <c r="A12" s="2">
        <v>342</v>
      </c>
      <c r="B12" s="4">
        <v>4</v>
      </c>
      <c r="C12" s="3">
        <v>-4.5</v>
      </c>
      <c r="D12" s="3">
        <v>2</v>
      </c>
      <c r="E12" s="3">
        <v>-0.5</v>
      </c>
      <c r="F12" s="3">
        <v>12</v>
      </c>
      <c r="G12" s="3">
        <v>0</v>
      </c>
      <c r="H12" s="3">
        <v>0.5</v>
      </c>
      <c r="I12" s="3">
        <v>40</v>
      </c>
      <c r="J12" s="25">
        <f t="shared" si="0"/>
        <v>6.5</v>
      </c>
      <c r="K12" s="26">
        <f t="shared" si="1"/>
        <v>4</v>
      </c>
      <c r="L12" s="26">
        <f t="shared" si="2"/>
        <v>36</v>
      </c>
      <c r="M12" s="3">
        <f t="shared" si="3"/>
        <v>-7</v>
      </c>
      <c r="N12" s="7">
        <f t="shared" si="4"/>
        <v>-19.444444444444443</v>
      </c>
      <c r="O12" s="4">
        <f t="shared" si="5"/>
        <v>11</v>
      </c>
    </row>
    <row r="13" spans="1:18" x14ac:dyDescent="0.25">
      <c r="A13" s="2">
        <v>343</v>
      </c>
      <c r="B13" s="4">
        <v>6</v>
      </c>
      <c r="C13" s="3">
        <v>-4</v>
      </c>
      <c r="D13" s="3">
        <v>6.5</v>
      </c>
      <c r="E13" s="3">
        <v>3</v>
      </c>
      <c r="F13" s="3">
        <v>13</v>
      </c>
      <c r="G13" s="3">
        <v>0</v>
      </c>
      <c r="H13" s="3">
        <v>5.5</v>
      </c>
      <c r="I13" s="3">
        <v>27</v>
      </c>
      <c r="J13" s="25">
        <f t="shared" si="0"/>
        <v>10.5</v>
      </c>
      <c r="K13" s="26">
        <f t="shared" si="1"/>
        <v>7</v>
      </c>
      <c r="L13" s="26">
        <f t="shared" si="2"/>
        <v>21</v>
      </c>
      <c r="M13" s="3">
        <f t="shared" si="3"/>
        <v>-3.5</v>
      </c>
      <c r="N13" s="7">
        <f t="shared" si="4"/>
        <v>-16.666666666666668</v>
      </c>
      <c r="O13" s="4">
        <f t="shared" si="5"/>
        <v>10.5</v>
      </c>
    </row>
    <row r="14" spans="1:18" x14ac:dyDescent="0.25">
      <c r="A14" s="2">
        <v>344</v>
      </c>
      <c r="B14" s="4">
        <v>4.5</v>
      </c>
      <c r="C14" s="3">
        <v>-3</v>
      </c>
      <c r="D14" s="3">
        <v>8.5</v>
      </c>
      <c r="E14" s="3">
        <v>5.5</v>
      </c>
      <c r="F14" s="3">
        <v>14</v>
      </c>
      <c r="G14" s="3">
        <v>0</v>
      </c>
      <c r="H14" s="3">
        <v>12</v>
      </c>
      <c r="I14" s="3">
        <v>36.5</v>
      </c>
      <c r="J14" s="25">
        <f t="shared" si="0"/>
        <v>11.5</v>
      </c>
      <c r="K14" s="26">
        <f t="shared" si="1"/>
        <v>8.5</v>
      </c>
      <c r="L14" s="26">
        <f t="shared" si="2"/>
        <v>32</v>
      </c>
      <c r="M14" s="3">
        <f t="shared" si="3"/>
        <v>1</v>
      </c>
      <c r="N14" s="7">
        <f t="shared" si="4"/>
        <v>3.125</v>
      </c>
      <c r="O14" s="4">
        <f t="shared" si="5"/>
        <v>7.5</v>
      </c>
    </row>
    <row r="15" spans="1:18" x14ac:dyDescent="0.25">
      <c r="A15" s="2">
        <v>345</v>
      </c>
      <c r="B15" s="4">
        <v>6</v>
      </c>
      <c r="C15" s="3">
        <v>-3</v>
      </c>
      <c r="D15" s="3">
        <v>7.5</v>
      </c>
      <c r="E15" s="3">
        <v>3</v>
      </c>
      <c r="F15" s="3">
        <v>13</v>
      </c>
      <c r="G15" s="3">
        <v>0</v>
      </c>
      <c r="H15" s="3">
        <v>11.5</v>
      </c>
      <c r="I15" s="3">
        <v>28</v>
      </c>
      <c r="J15" s="25">
        <f t="shared" si="0"/>
        <v>10.5</v>
      </c>
      <c r="K15" s="26">
        <f t="shared" si="1"/>
        <v>6</v>
      </c>
      <c r="L15" s="26">
        <f t="shared" si="2"/>
        <v>22</v>
      </c>
      <c r="M15" s="3">
        <f t="shared" si="3"/>
        <v>1.5</v>
      </c>
      <c r="N15" s="7">
        <f t="shared" si="4"/>
        <v>6.8181818181818183</v>
      </c>
      <c r="O15" s="4">
        <f t="shared" si="5"/>
        <v>4.5</v>
      </c>
    </row>
    <row r="16" spans="1:18" x14ac:dyDescent="0.25">
      <c r="A16" s="2">
        <v>346</v>
      </c>
      <c r="B16" s="4">
        <v>6.5</v>
      </c>
      <c r="C16" s="3">
        <v>-3</v>
      </c>
      <c r="D16" s="3">
        <v>4</v>
      </c>
      <c r="E16" s="3">
        <v>2.5</v>
      </c>
      <c r="F16" s="3">
        <v>7</v>
      </c>
      <c r="G16" s="3">
        <v>0</v>
      </c>
      <c r="H16" s="3">
        <v>5</v>
      </c>
      <c r="I16" s="3">
        <v>28</v>
      </c>
      <c r="J16" s="25">
        <f t="shared" si="0"/>
        <v>7</v>
      </c>
      <c r="K16" s="26">
        <f t="shared" si="1"/>
        <v>5.5</v>
      </c>
      <c r="L16" s="26">
        <f t="shared" si="2"/>
        <v>21.5</v>
      </c>
      <c r="M16" s="3">
        <f t="shared" si="3"/>
        <v>1</v>
      </c>
      <c r="N16" s="7">
        <f t="shared" si="4"/>
        <v>4.6511627906976747</v>
      </c>
      <c r="O16" s="4">
        <f t="shared" si="5"/>
        <v>4.5</v>
      </c>
    </row>
    <row r="17" spans="1:15" x14ac:dyDescent="0.25">
      <c r="A17" s="2">
        <v>347</v>
      </c>
      <c r="B17" s="4">
        <v>7</v>
      </c>
      <c r="C17" s="3">
        <v>-3.5</v>
      </c>
      <c r="D17" s="3">
        <v>7</v>
      </c>
      <c r="E17" s="3">
        <v>1.5</v>
      </c>
      <c r="F17" s="3">
        <v>9</v>
      </c>
      <c r="G17" s="3">
        <v>0</v>
      </c>
      <c r="H17" s="3">
        <v>4</v>
      </c>
      <c r="I17" s="3">
        <v>25</v>
      </c>
      <c r="J17" s="25">
        <f t="shared" si="0"/>
        <v>10.5</v>
      </c>
      <c r="K17" s="26">
        <f t="shared" si="1"/>
        <v>5</v>
      </c>
      <c r="L17" s="26">
        <f t="shared" si="2"/>
        <v>18</v>
      </c>
      <c r="M17" s="3">
        <f t="shared" si="3"/>
        <v>-1.5</v>
      </c>
      <c r="N17" s="7">
        <f t="shared" si="4"/>
        <v>-8.3333333333333339</v>
      </c>
      <c r="O17" s="4">
        <f t="shared" si="5"/>
        <v>6.5</v>
      </c>
    </row>
    <row r="18" spans="1:15" x14ac:dyDescent="0.25">
      <c r="A18" s="2">
        <v>348</v>
      </c>
      <c r="B18" s="4">
        <v>3.5</v>
      </c>
      <c r="C18" s="3">
        <v>-4</v>
      </c>
      <c r="D18" s="3">
        <v>0</v>
      </c>
      <c r="E18" s="3">
        <v>-0.5</v>
      </c>
      <c r="F18" s="3">
        <v>14</v>
      </c>
      <c r="G18" s="3">
        <v>0</v>
      </c>
      <c r="H18" s="3">
        <v>4</v>
      </c>
      <c r="I18" s="3">
        <v>34</v>
      </c>
      <c r="J18" s="25">
        <f t="shared" si="0"/>
        <v>4</v>
      </c>
      <c r="K18" s="26">
        <f t="shared" si="1"/>
        <v>3.5</v>
      </c>
      <c r="L18" s="26">
        <f t="shared" si="2"/>
        <v>30.5</v>
      </c>
      <c r="M18" s="3">
        <f t="shared" si="3"/>
        <v>-6</v>
      </c>
      <c r="N18" s="7">
        <f t="shared" si="4"/>
        <v>-19.672131147540984</v>
      </c>
      <c r="O18" s="4">
        <f t="shared" si="5"/>
        <v>9.5</v>
      </c>
    </row>
    <row r="19" spans="1:15" x14ac:dyDescent="0.25">
      <c r="A19" s="2">
        <v>349</v>
      </c>
      <c r="B19" s="4">
        <v>5</v>
      </c>
      <c r="C19" s="3">
        <v>-4</v>
      </c>
      <c r="D19" s="3">
        <v>2.5</v>
      </c>
      <c r="E19" s="3">
        <v>-0.5</v>
      </c>
      <c r="F19" s="3">
        <v>11</v>
      </c>
      <c r="G19" s="3">
        <v>0</v>
      </c>
      <c r="H19" s="3">
        <v>2.5</v>
      </c>
      <c r="I19" s="3">
        <v>28</v>
      </c>
      <c r="J19" s="25">
        <f t="shared" si="0"/>
        <v>6.5</v>
      </c>
      <c r="K19" s="26">
        <f t="shared" si="1"/>
        <v>3.5</v>
      </c>
      <c r="L19" s="26">
        <f t="shared" si="2"/>
        <v>23</v>
      </c>
      <c r="M19" s="3">
        <f t="shared" si="3"/>
        <v>-4.5</v>
      </c>
      <c r="N19" s="7">
        <f t="shared" si="4"/>
        <v>-19.565217391304348</v>
      </c>
      <c r="O19" s="4">
        <f t="shared" si="5"/>
        <v>8</v>
      </c>
    </row>
    <row r="20" spans="1:15" x14ac:dyDescent="0.25">
      <c r="A20" s="2">
        <v>350</v>
      </c>
      <c r="B20" s="4">
        <v>5</v>
      </c>
      <c r="C20" s="3">
        <v>-5.5</v>
      </c>
      <c r="D20" s="3">
        <v>-2</v>
      </c>
      <c r="E20" s="3">
        <v>-4</v>
      </c>
      <c r="F20" s="3">
        <v>10</v>
      </c>
      <c r="G20" s="3">
        <v>0</v>
      </c>
      <c r="H20" s="3">
        <v>-5.5</v>
      </c>
      <c r="I20" s="3">
        <v>32</v>
      </c>
      <c r="J20" s="25">
        <f t="shared" si="0"/>
        <v>3.5</v>
      </c>
      <c r="K20" s="26">
        <f t="shared" si="1"/>
        <v>1.5</v>
      </c>
      <c r="L20" s="26">
        <f t="shared" si="2"/>
        <v>27</v>
      </c>
      <c r="M20" s="3">
        <f t="shared" si="3"/>
        <v>-10</v>
      </c>
      <c r="N20" s="7">
        <f t="shared" si="4"/>
        <v>-37.037037037037038</v>
      </c>
      <c r="O20" s="4">
        <f t="shared" si="5"/>
        <v>11.5</v>
      </c>
    </row>
    <row r="21" spans="1:15" x14ac:dyDescent="0.25">
      <c r="A21" s="2">
        <v>351</v>
      </c>
      <c r="B21" s="4">
        <v>4.5</v>
      </c>
      <c r="C21" s="3">
        <v>-4.5</v>
      </c>
      <c r="D21" s="3">
        <v>-1.5</v>
      </c>
      <c r="E21" s="3">
        <v>-3</v>
      </c>
      <c r="F21" s="3">
        <v>10</v>
      </c>
      <c r="G21" s="3">
        <v>0</v>
      </c>
      <c r="H21" s="3">
        <v>-1</v>
      </c>
      <c r="I21" s="3">
        <v>25.5</v>
      </c>
      <c r="J21" s="25">
        <f t="shared" si="0"/>
        <v>3</v>
      </c>
      <c r="K21" s="26">
        <f t="shared" si="1"/>
        <v>1.5</v>
      </c>
      <c r="L21" s="26">
        <f t="shared" si="2"/>
        <v>21</v>
      </c>
      <c r="M21" s="3">
        <f t="shared" si="3"/>
        <v>-6.5</v>
      </c>
      <c r="N21" s="7">
        <f t="shared" si="4"/>
        <v>-30.952380952380953</v>
      </c>
      <c r="O21" s="4">
        <f t="shared" si="5"/>
        <v>8</v>
      </c>
    </row>
    <row r="22" spans="1:15" x14ac:dyDescent="0.25">
      <c r="A22" s="2">
        <v>352</v>
      </c>
      <c r="B22" s="4">
        <v>3.5</v>
      </c>
      <c r="C22" s="3">
        <v>-5</v>
      </c>
      <c r="D22" s="3">
        <v>1.5</v>
      </c>
      <c r="E22" s="3">
        <v>-2</v>
      </c>
      <c r="F22" s="3">
        <v>11</v>
      </c>
      <c r="G22" s="3">
        <v>0</v>
      </c>
      <c r="H22" s="3">
        <v>-1.5</v>
      </c>
      <c r="I22" s="3">
        <v>24.5</v>
      </c>
      <c r="J22" s="25">
        <f t="shared" si="0"/>
        <v>6.5</v>
      </c>
      <c r="K22" s="26">
        <f t="shared" si="1"/>
        <v>3</v>
      </c>
      <c r="L22" s="26">
        <f t="shared" si="2"/>
        <v>21</v>
      </c>
      <c r="M22" s="3">
        <f t="shared" si="3"/>
        <v>-7.5</v>
      </c>
      <c r="N22" s="7">
        <f t="shared" si="4"/>
        <v>-35.714285714285715</v>
      </c>
      <c r="O22" s="4">
        <f t="shared" si="5"/>
        <v>10.5</v>
      </c>
    </row>
    <row r="23" spans="1:15" x14ac:dyDescent="0.25">
      <c r="A23" s="2">
        <v>353</v>
      </c>
      <c r="B23" s="4">
        <v>5</v>
      </c>
      <c r="C23" s="3">
        <v>-4.5</v>
      </c>
      <c r="D23" s="3">
        <v>0</v>
      </c>
      <c r="E23" s="3">
        <v>-1.5</v>
      </c>
      <c r="F23" s="3">
        <v>10</v>
      </c>
      <c r="G23" s="3">
        <v>0</v>
      </c>
      <c r="H23" s="3">
        <v>0.5</v>
      </c>
      <c r="I23" s="3">
        <v>30</v>
      </c>
      <c r="J23" s="25">
        <f t="shared" si="0"/>
        <v>4.5</v>
      </c>
      <c r="K23" s="26">
        <f t="shared" si="1"/>
        <v>3</v>
      </c>
      <c r="L23" s="26">
        <f t="shared" si="2"/>
        <v>25</v>
      </c>
      <c r="M23" s="3">
        <f t="shared" si="3"/>
        <v>-5</v>
      </c>
      <c r="N23" s="7">
        <f t="shared" si="4"/>
        <v>-20</v>
      </c>
      <c r="O23" s="4">
        <f t="shared" si="5"/>
        <v>8</v>
      </c>
    </row>
    <row r="24" spans="1:15" x14ac:dyDescent="0.25">
      <c r="A24" s="2">
        <v>354</v>
      </c>
      <c r="B24" s="4">
        <v>6</v>
      </c>
      <c r="C24" s="3">
        <v>-4</v>
      </c>
      <c r="D24" s="3">
        <v>4.5</v>
      </c>
      <c r="E24" s="3">
        <v>2</v>
      </c>
      <c r="F24" s="3">
        <v>14.5</v>
      </c>
      <c r="G24" s="3">
        <v>0</v>
      </c>
      <c r="H24" s="3">
        <v>9</v>
      </c>
      <c r="I24" s="3">
        <v>29</v>
      </c>
      <c r="J24" s="25">
        <f t="shared" si="0"/>
        <v>8.5</v>
      </c>
      <c r="K24" s="26">
        <f t="shared" si="1"/>
        <v>6</v>
      </c>
      <c r="L24" s="26">
        <f t="shared" si="2"/>
        <v>23</v>
      </c>
      <c r="M24" s="3">
        <f t="shared" si="3"/>
        <v>-1.5</v>
      </c>
      <c r="N24" s="7">
        <f t="shared" si="4"/>
        <v>-6.5217391304347823</v>
      </c>
      <c r="O24" s="4">
        <f t="shared" si="5"/>
        <v>7.5</v>
      </c>
    </row>
    <row r="25" spans="1:15" x14ac:dyDescent="0.25">
      <c r="A25" s="2">
        <v>355</v>
      </c>
      <c r="B25" s="4">
        <v>4.5</v>
      </c>
      <c r="C25" s="3">
        <v>-4</v>
      </c>
      <c r="D25" s="3">
        <v>1</v>
      </c>
      <c r="E25" s="3">
        <v>-0.5</v>
      </c>
      <c r="F25" s="3">
        <v>12</v>
      </c>
      <c r="G25" s="3">
        <v>0</v>
      </c>
      <c r="H25" s="3">
        <v>3.5</v>
      </c>
      <c r="I25" s="3">
        <v>24</v>
      </c>
      <c r="J25" s="25">
        <f t="shared" si="0"/>
        <v>5</v>
      </c>
      <c r="K25" s="26">
        <f t="shared" si="1"/>
        <v>3.5</v>
      </c>
      <c r="L25" s="26">
        <f t="shared" si="2"/>
        <v>19.5</v>
      </c>
      <c r="M25" s="3">
        <f t="shared" si="3"/>
        <v>-4.5</v>
      </c>
      <c r="N25" s="7">
        <f t="shared" si="4"/>
        <v>-23.076923076923077</v>
      </c>
      <c r="O25" s="4">
        <f t="shared" si="5"/>
        <v>8</v>
      </c>
    </row>
    <row r="26" spans="1:15" x14ac:dyDescent="0.25">
      <c r="A26" s="2">
        <v>356</v>
      </c>
      <c r="B26" s="4">
        <v>6</v>
      </c>
      <c r="C26" s="3">
        <v>-4</v>
      </c>
      <c r="D26" s="3">
        <v>2</v>
      </c>
      <c r="E26" s="3">
        <v>0</v>
      </c>
      <c r="F26" s="3">
        <v>10</v>
      </c>
      <c r="G26" s="3">
        <v>0</v>
      </c>
      <c r="H26" s="3">
        <v>2</v>
      </c>
      <c r="I26" s="3">
        <v>21</v>
      </c>
      <c r="J26" s="25">
        <f t="shared" si="0"/>
        <v>6</v>
      </c>
      <c r="K26" s="26">
        <f t="shared" si="1"/>
        <v>4</v>
      </c>
      <c r="L26" s="26">
        <f t="shared" si="2"/>
        <v>15</v>
      </c>
      <c r="M26" s="3">
        <f t="shared" si="3"/>
        <v>-4</v>
      </c>
      <c r="N26" s="7">
        <f t="shared" si="4"/>
        <v>-26.666666666666668</v>
      </c>
      <c r="O26" s="4">
        <f t="shared" si="5"/>
        <v>8</v>
      </c>
    </row>
    <row r="27" spans="1:15" x14ac:dyDescent="0.25">
      <c r="A27" s="2">
        <v>357</v>
      </c>
      <c r="B27" s="4">
        <v>6</v>
      </c>
      <c r="C27" s="3">
        <v>-4.5</v>
      </c>
      <c r="D27" s="3">
        <v>0.5</v>
      </c>
      <c r="E27" s="3">
        <v>-2</v>
      </c>
      <c r="F27" s="3">
        <v>8</v>
      </c>
      <c r="G27" s="3">
        <v>0</v>
      </c>
      <c r="H27" s="3">
        <v>0.5</v>
      </c>
      <c r="I27" s="3">
        <v>27.5</v>
      </c>
      <c r="J27" s="25">
        <f t="shared" si="0"/>
        <v>5</v>
      </c>
      <c r="K27" s="26">
        <f t="shared" si="1"/>
        <v>2.5</v>
      </c>
      <c r="L27" s="26">
        <f t="shared" si="2"/>
        <v>21.5</v>
      </c>
      <c r="M27" s="3">
        <f t="shared" si="3"/>
        <v>-3</v>
      </c>
      <c r="N27" s="7">
        <f t="shared" si="4"/>
        <v>-13.953488372093023</v>
      </c>
      <c r="O27" s="4">
        <f t="shared" si="5"/>
        <v>5.5</v>
      </c>
    </row>
    <row r="28" spans="1:15" x14ac:dyDescent="0.25">
      <c r="A28" s="2">
        <v>358</v>
      </c>
      <c r="B28" s="4">
        <v>5</v>
      </c>
      <c r="C28" s="3">
        <v>-3.5</v>
      </c>
      <c r="D28" s="3">
        <v>1.5</v>
      </c>
      <c r="E28" s="3">
        <v>-0.5</v>
      </c>
      <c r="F28" s="3">
        <v>8</v>
      </c>
      <c r="G28" s="3">
        <v>0</v>
      </c>
      <c r="H28" s="3">
        <v>0.5</v>
      </c>
      <c r="I28" s="3">
        <v>25</v>
      </c>
      <c r="J28" s="25">
        <f t="shared" si="0"/>
        <v>5</v>
      </c>
      <c r="K28" s="26">
        <f t="shared" si="1"/>
        <v>3</v>
      </c>
      <c r="L28" s="26">
        <f t="shared" si="2"/>
        <v>20</v>
      </c>
      <c r="M28" s="3">
        <f t="shared" si="3"/>
        <v>-4</v>
      </c>
      <c r="N28" s="7">
        <f t="shared" si="4"/>
        <v>-20</v>
      </c>
      <c r="O28" s="4">
        <f t="shared" si="5"/>
        <v>7</v>
      </c>
    </row>
    <row r="29" spans="1:15" x14ac:dyDescent="0.25">
      <c r="A29" s="2">
        <v>359</v>
      </c>
      <c r="B29" s="4">
        <v>4</v>
      </c>
      <c r="C29" s="3">
        <v>-4</v>
      </c>
      <c r="D29" s="3">
        <v>3</v>
      </c>
      <c r="E29" s="3">
        <v>1.5</v>
      </c>
      <c r="F29" s="3">
        <v>10</v>
      </c>
      <c r="G29" s="3">
        <v>0</v>
      </c>
      <c r="H29" s="3">
        <v>3.5</v>
      </c>
      <c r="I29" s="3">
        <v>23.5</v>
      </c>
      <c r="J29" s="25">
        <f t="shared" si="0"/>
        <v>7</v>
      </c>
      <c r="K29" s="26">
        <f t="shared" si="1"/>
        <v>5.5</v>
      </c>
      <c r="L29" s="26">
        <f t="shared" si="2"/>
        <v>19.5</v>
      </c>
      <c r="M29" s="3">
        <f t="shared" si="3"/>
        <v>-2.5</v>
      </c>
      <c r="N29" s="7">
        <f t="shared" si="4"/>
        <v>-12.820512820512821</v>
      </c>
      <c r="O29" s="4">
        <f t="shared" si="5"/>
        <v>8</v>
      </c>
    </row>
    <row r="30" spans="1:15" x14ac:dyDescent="0.25">
      <c r="A30" s="2">
        <v>360</v>
      </c>
      <c r="B30" s="4">
        <v>5</v>
      </c>
      <c r="C30" s="3">
        <v>-4</v>
      </c>
      <c r="D30" s="3">
        <v>3</v>
      </c>
      <c r="E30" s="3">
        <v>1</v>
      </c>
      <c r="F30" s="3">
        <v>13</v>
      </c>
      <c r="G30" s="3">
        <v>0</v>
      </c>
      <c r="H30" s="3">
        <v>5.5</v>
      </c>
      <c r="I30" s="3">
        <v>19.5</v>
      </c>
      <c r="J30" s="25">
        <f t="shared" si="0"/>
        <v>7</v>
      </c>
      <c r="K30" s="26">
        <f t="shared" si="1"/>
        <v>5</v>
      </c>
      <c r="L30" s="26">
        <f t="shared" si="2"/>
        <v>14.5</v>
      </c>
      <c r="M30" s="3">
        <f t="shared" si="3"/>
        <v>-3.5</v>
      </c>
      <c r="N30" s="7">
        <f t="shared" si="4"/>
        <v>-24.137931034482758</v>
      </c>
      <c r="O30" s="4">
        <f t="shared" si="5"/>
        <v>8.5</v>
      </c>
    </row>
    <row r="31" spans="1:15" x14ac:dyDescent="0.25">
      <c r="A31" s="2">
        <v>361</v>
      </c>
      <c r="B31" s="4">
        <v>4.5</v>
      </c>
      <c r="C31" s="3">
        <v>-3.5</v>
      </c>
      <c r="D31" s="3">
        <v>5.5</v>
      </c>
      <c r="E31" s="3">
        <v>1</v>
      </c>
      <c r="F31" s="3">
        <v>13</v>
      </c>
      <c r="G31" s="3">
        <v>0</v>
      </c>
      <c r="H31" s="3">
        <v>5.5</v>
      </c>
      <c r="I31" s="3">
        <v>25</v>
      </c>
      <c r="J31" s="25">
        <f t="shared" si="0"/>
        <v>9</v>
      </c>
      <c r="K31" s="26">
        <f t="shared" si="1"/>
        <v>4.5</v>
      </c>
      <c r="L31" s="26">
        <f t="shared" si="2"/>
        <v>20.5</v>
      </c>
      <c r="M31" s="3">
        <f t="shared" si="3"/>
        <v>-4</v>
      </c>
      <c r="N31" s="7">
        <f t="shared" si="4"/>
        <v>-19.512195121951219</v>
      </c>
      <c r="O31" s="4">
        <f t="shared" si="5"/>
        <v>8.5</v>
      </c>
    </row>
    <row r="32" spans="1:15" x14ac:dyDescent="0.25">
      <c r="A32" s="2">
        <v>362</v>
      </c>
      <c r="B32" s="4">
        <v>4</v>
      </c>
      <c r="C32" s="3">
        <v>-4</v>
      </c>
      <c r="D32" s="3">
        <v>2.5</v>
      </c>
      <c r="E32" s="3">
        <v>0.5</v>
      </c>
      <c r="F32" s="3">
        <v>10.5</v>
      </c>
      <c r="G32" s="3">
        <v>0</v>
      </c>
      <c r="H32" s="3">
        <v>3.5</v>
      </c>
      <c r="I32" s="3">
        <v>24.5</v>
      </c>
      <c r="J32" s="25">
        <f t="shared" si="0"/>
        <v>6.5</v>
      </c>
      <c r="K32" s="26">
        <f t="shared" si="1"/>
        <v>4.5</v>
      </c>
      <c r="L32" s="26">
        <f t="shared" si="2"/>
        <v>20.5</v>
      </c>
      <c r="M32" s="3">
        <f t="shared" si="3"/>
        <v>-3</v>
      </c>
      <c r="N32" s="7">
        <f t="shared" si="4"/>
        <v>-14.634146341463415</v>
      </c>
      <c r="O32" s="4">
        <f t="shared" si="5"/>
        <v>7.5</v>
      </c>
    </row>
    <row r="33" spans="1:15" x14ac:dyDescent="0.25">
      <c r="A33" s="2">
        <v>363</v>
      </c>
      <c r="B33" s="4">
        <v>4</v>
      </c>
      <c r="C33" s="3">
        <v>-4.5</v>
      </c>
      <c r="D33" s="3">
        <v>3.5</v>
      </c>
      <c r="E33" s="3">
        <v>1</v>
      </c>
      <c r="F33" s="3">
        <v>12</v>
      </c>
      <c r="G33" s="3">
        <v>0</v>
      </c>
      <c r="H33" s="3">
        <v>5</v>
      </c>
      <c r="I33" s="3">
        <v>19.5</v>
      </c>
      <c r="J33" s="25">
        <f t="shared" si="0"/>
        <v>8</v>
      </c>
      <c r="K33" s="26">
        <f t="shared" si="1"/>
        <v>5.5</v>
      </c>
      <c r="L33" s="26">
        <f t="shared" si="2"/>
        <v>15.5</v>
      </c>
      <c r="M33" s="3">
        <f t="shared" si="3"/>
        <v>-2.5</v>
      </c>
      <c r="N33" s="7">
        <f t="shared" si="4"/>
        <v>-16.129032258064516</v>
      </c>
      <c r="O33" s="4">
        <f t="shared" si="5"/>
        <v>8</v>
      </c>
    </row>
    <row r="34" spans="1:15" x14ac:dyDescent="0.25">
      <c r="A34" s="2">
        <v>364</v>
      </c>
      <c r="B34" s="4">
        <v>5.5</v>
      </c>
      <c r="C34" s="3">
        <v>-4.5</v>
      </c>
      <c r="D34" s="3">
        <v>2.5</v>
      </c>
      <c r="E34" s="3">
        <v>-2</v>
      </c>
      <c r="F34" s="3">
        <v>10</v>
      </c>
      <c r="G34" s="3">
        <v>0</v>
      </c>
      <c r="H34" s="3">
        <v>0.5</v>
      </c>
      <c r="I34" s="3">
        <v>38</v>
      </c>
      <c r="J34" s="25">
        <f t="shared" si="0"/>
        <v>7</v>
      </c>
      <c r="K34" s="26">
        <f t="shared" si="1"/>
        <v>2.5</v>
      </c>
      <c r="L34" s="26">
        <f t="shared" si="2"/>
        <v>32.5</v>
      </c>
      <c r="M34" s="3">
        <f t="shared" si="3"/>
        <v>-5</v>
      </c>
      <c r="N34" s="7">
        <f t="shared" si="4"/>
        <v>-15.384615384615385</v>
      </c>
      <c r="O34" s="4">
        <f t="shared" si="5"/>
        <v>7.5</v>
      </c>
    </row>
    <row r="35" spans="1:15" x14ac:dyDescent="0.25">
      <c r="A35" s="2">
        <v>365</v>
      </c>
      <c r="B35" s="4">
        <v>4</v>
      </c>
      <c r="C35" s="3">
        <v>-4</v>
      </c>
      <c r="D35" s="3">
        <v>5.5</v>
      </c>
      <c r="E35" s="3">
        <v>-1</v>
      </c>
      <c r="F35" s="3">
        <v>7</v>
      </c>
      <c r="G35" s="3">
        <v>0</v>
      </c>
      <c r="H35" s="3">
        <v>0.5</v>
      </c>
      <c r="I35" s="3">
        <v>28</v>
      </c>
      <c r="J35" s="25">
        <f t="shared" si="0"/>
        <v>9.5</v>
      </c>
      <c r="K35" s="26">
        <f t="shared" si="1"/>
        <v>3</v>
      </c>
      <c r="L35" s="26">
        <f t="shared" si="2"/>
        <v>24</v>
      </c>
      <c r="M35" s="3">
        <f t="shared" si="3"/>
        <v>-2.5</v>
      </c>
      <c r="N35" s="7">
        <f t="shared" si="4"/>
        <v>-10.416666666666666</v>
      </c>
      <c r="O35" s="4">
        <f t="shared" si="5"/>
        <v>5.5</v>
      </c>
    </row>
    <row r="36" spans="1:15" x14ac:dyDescent="0.25">
      <c r="A36" s="2">
        <v>366</v>
      </c>
      <c r="B36" s="4">
        <v>4</v>
      </c>
      <c r="C36" s="3">
        <v>-3.5</v>
      </c>
      <c r="D36" s="3">
        <v>5.5</v>
      </c>
      <c r="E36" s="3">
        <v>3</v>
      </c>
      <c r="F36" s="3">
        <v>8</v>
      </c>
      <c r="G36" s="3">
        <v>0</v>
      </c>
      <c r="H36" s="3">
        <v>6</v>
      </c>
      <c r="I36" s="3">
        <v>28</v>
      </c>
      <c r="J36" s="25">
        <f t="shared" si="0"/>
        <v>9</v>
      </c>
      <c r="K36" s="26">
        <f t="shared" si="1"/>
        <v>6.5</v>
      </c>
      <c r="L36" s="26">
        <f t="shared" si="2"/>
        <v>24</v>
      </c>
      <c r="M36" s="3">
        <f t="shared" si="3"/>
        <v>1.5</v>
      </c>
      <c r="N36" s="7">
        <f t="shared" si="4"/>
        <v>6.25</v>
      </c>
      <c r="O36" s="4">
        <f t="shared" si="5"/>
        <v>5</v>
      </c>
    </row>
    <row r="37" spans="1:15" x14ac:dyDescent="0.25">
      <c r="A37" s="2">
        <v>367</v>
      </c>
      <c r="B37" s="4">
        <v>3.5</v>
      </c>
      <c r="C37" s="3">
        <v>-3</v>
      </c>
      <c r="D37" s="3">
        <v>6</v>
      </c>
      <c r="E37" s="3">
        <v>2.5</v>
      </c>
      <c r="F37" s="3">
        <v>11.7</v>
      </c>
      <c r="G37" s="3">
        <v>0</v>
      </c>
      <c r="H37" s="3">
        <v>9</v>
      </c>
      <c r="I37" s="3">
        <v>25.5</v>
      </c>
      <c r="J37" s="25">
        <f t="shared" si="0"/>
        <v>9</v>
      </c>
      <c r="K37" s="26">
        <f t="shared" si="1"/>
        <v>5.5</v>
      </c>
      <c r="L37" s="26">
        <f t="shared" si="2"/>
        <v>22</v>
      </c>
      <c r="M37" s="3">
        <f t="shared" si="3"/>
        <v>0.30000000000000071</v>
      </c>
      <c r="N37" s="7">
        <f t="shared" si="4"/>
        <v>1.3636363636363669</v>
      </c>
      <c r="O37" s="4">
        <f t="shared" si="5"/>
        <v>5.1999999999999993</v>
      </c>
    </row>
    <row r="38" spans="1:15" x14ac:dyDescent="0.25">
      <c r="A38" s="2">
        <v>368</v>
      </c>
      <c r="B38" s="4">
        <v>5</v>
      </c>
      <c r="C38" s="3">
        <v>-3</v>
      </c>
      <c r="D38" s="3">
        <v>5.5</v>
      </c>
      <c r="E38" s="3">
        <v>3.5</v>
      </c>
      <c r="F38" s="3">
        <v>11</v>
      </c>
      <c r="G38" s="3">
        <v>0</v>
      </c>
      <c r="H38" s="3">
        <v>7.5</v>
      </c>
      <c r="I38" s="3">
        <v>19</v>
      </c>
      <c r="J38" s="25">
        <f t="shared" si="0"/>
        <v>8.5</v>
      </c>
      <c r="K38" s="26">
        <f t="shared" si="1"/>
        <v>6.5</v>
      </c>
      <c r="L38" s="26">
        <f t="shared" si="2"/>
        <v>14</v>
      </c>
      <c r="M38" s="3">
        <f t="shared" si="3"/>
        <v>-0.5</v>
      </c>
      <c r="N38" s="7">
        <f t="shared" si="4"/>
        <v>-3.5714285714285716</v>
      </c>
      <c r="O38" s="4">
        <f t="shared" si="5"/>
        <v>7</v>
      </c>
    </row>
    <row r="39" spans="1:15" x14ac:dyDescent="0.25">
      <c r="A39" s="2">
        <v>369</v>
      </c>
      <c r="B39" s="4">
        <v>5</v>
      </c>
      <c r="C39" s="3">
        <v>-3.5</v>
      </c>
      <c r="D39" s="3">
        <v>3</v>
      </c>
      <c r="E39" s="3">
        <v>1</v>
      </c>
      <c r="F39" s="3">
        <v>8</v>
      </c>
      <c r="G39" s="3">
        <v>0</v>
      </c>
      <c r="H39" s="3">
        <v>3</v>
      </c>
      <c r="I39" s="3">
        <v>19.5</v>
      </c>
      <c r="J39" s="25">
        <f t="shared" si="0"/>
        <v>6.5</v>
      </c>
      <c r="K39" s="26">
        <f t="shared" si="1"/>
        <v>4.5</v>
      </c>
      <c r="L39" s="26">
        <f t="shared" si="2"/>
        <v>14.5</v>
      </c>
      <c r="M39" s="3">
        <f t="shared" si="3"/>
        <v>-1.5</v>
      </c>
      <c r="N39" s="7">
        <f t="shared" si="4"/>
        <v>-10.344827586206897</v>
      </c>
      <c r="O39" s="4">
        <f t="shared" si="5"/>
        <v>6</v>
      </c>
    </row>
    <row r="40" spans="1:15" x14ac:dyDescent="0.25">
      <c r="A40" s="2">
        <v>370</v>
      </c>
      <c r="B40" s="4">
        <v>6.5</v>
      </c>
      <c r="C40" s="3">
        <v>-4</v>
      </c>
      <c r="D40" s="3">
        <v>7</v>
      </c>
      <c r="E40" s="3">
        <v>3</v>
      </c>
      <c r="F40" s="3">
        <v>13.5</v>
      </c>
      <c r="G40" s="3">
        <v>0</v>
      </c>
      <c r="H40" s="3">
        <v>9.5</v>
      </c>
      <c r="I40" s="3">
        <v>28</v>
      </c>
      <c r="J40" s="25">
        <f t="shared" si="0"/>
        <v>11</v>
      </c>
      <c r="K40" s="26">
        <f t="shared" si="1"/>
        <v>7</v>
      </c>
      <c r="L40" s="26">
        <f t="shared" si="2"/>
        <v>21.5</v>
      </c>
      <c r="M40" s="3">
        <f t="shared" si="3"/>
        <v>0</v>
      </c>
      <c r="N40" s="7">
        <f t="shared" si="4"/>
        <v>0</v>
      </c>
      <c r="O40" s="4">
        <f t="shared" si="5"/>
        <v>7</v>
      </c>
    </row>
    <row r="41" spans="1:15" x14ac:dyDescent="0.25">
      <c r="A41" s="2">
        <v>371</v>
      </c>
      <c r="B41" s="4">
        <v>4.5</v>
      </c>
      <c r="C41" s="3">
        <v>-3</v>
      </c>
      <c r="D41" s="3">
        <v>4</v>
      </c>
      <c r="E41" s="3">
        <v>2.5</v>
      </c>
      <c r="F41" s="3">
        <v>10</v>
      </c>
      <c r="G41" s="3">
        <v>0</v>
      </c>
      <c r="H41" s="3">
        <v>5.5</v>
      </c>
      <c r="I41" s="3">
        <v>28</v>
      </c>
      <c r="J41" s="25">
        <f t="shared" si="0"/>
        <v>7</v>
      </c>
      <c r="K41" s="26">
        <f t="shared" si="1"/>
        <v>5.5</v>
      </c>
      <c r="L41" s="26">
        <f t="shared" si="2"/>
        <v>23.5</v>
      </c>
      <c r="M41" s="3">
        <f t="shared" si="3"/>
        <v>-1.5</v>
      </c>
      <c r="N41" s="7">
        <f t="shared" si="4"/>
        <v>-6.3829787234042552</v>
      </c>
      <c r="O41" s="4">
        <f t="shared" si="5"/>
        <v>7</v>
      </c>
    </row>
    <row r="42" spans="1:15" x14ac:dyDescent="0.25">
      <c r="A42" s="2">
        <v>372</v>
      </c>
      <c r="B42" s="4">
        <v>6</v>
      </c>
      <c r="C42" s="3">
        <v>-3.5</v>
      </c>
      <c r="D42" s="3">
        <v>5</v>
      </c>
      <c r="E42" s="3">
        <v>1.5</v>
      </c>
      <c r="F42" s="3">
        <v>10</v>
      </c>
      <c r="G42" s="3">
        <v>0</v>
      </c>
      <c r="H42" s="3">
        <v>5.5</v>
      </c>
      <c r="I42" s="3">
        <v>22</v>
      </c>
      <c r="J42" s="25">
        <f t="shared" si="0"/>
        <v>8.5</v>
      </c>
      <c r="K42" s="26">
        <f t="shared" si="1"/>
        <v>5</v>
      </c>
      <c r="L42" s="26">
        <f t="shared" si="2"/>
        <v>16</v>
      </c>
      <c r="M42" s="3">
        <f t="shared" si="3"/>
        <v>-1</v>
      </c>
      <c r="N42" s="7">
        <f t="shared" si="4"/>
        <v>-6.25</v>
      </c>
      <c r="O42" s="4">
        <f t="shared" si="5"/>
        <v>6</v>
      </c>
    </row>
    <row r="43" spans="1:15" x14ac:dyDescent="0.25">
      <c r="A43" s="2">
        <v>373</v>
      </c>
      <c r="B43" s="4">
        <v>4</v>
      </c>
      <c r="C43" s="3">
        <v>-2.5</v>
      </c>
      <c r="D43" s="3">
        <v>8</v>
      </c>
      <c r="E43" s="3">
        <v>4</v>
      </c>
      <c r="F43" s="3">
        <v>14.9</v>
      </c>
      <c r="G43" s="3">
        <v>0</v>
      </c>
      <c r="H43" s="3">
        <v>11.5</v>
      </c>
      <c r="I43" s="3">
        <v>27</v>
      </c>
      <c r="J43" s="25">
        <f t="shared" si="0"/>
        <v>10.5</v>
      </c>
      <c r="K43" s="26">
        <f t="shared" si="1"/>
        <v>6.5</v>
      </c>
      <c r="L43" s="26">
        <f t="shared" si="2"/>
        <v>23</v>
      </c>
      <c r="M43" s="3">
        <f t="shared" si="3"/>
        <v>-0.90000000000000036</v>
      </c>
      <c r="N43" s="7">
        <f t="shared" si="4"/>
        <v>-3.913043478260871</v>
      </c>
      <c r="O43" s="4">
        <f t="shared" si="5"/>
        <v>7.4</v>
      </c>
    </row>
    <row r="44" spans="1:15" x14ac:dyDescent="0.25">
      <c r="A44" s="2">
        <v>374</v>
      </c>
      <c r="B44" s="4">
        <v>4.5</v>
      </c>
      <c r="C44" s="3">
        <v>-3.5</v>
      </c>
      <c r="D44" s="3">
        <v>8</v>
      </c>
      <c r="E44" s="3">
        <v>2.5</v>
      </c>
      <c r="F44" s="3">
        <v>10</v>
      </c>
      <c r="G44" s="3">
        <v>0</v>
      </c>
      <c r="H44" s="3">
        <v>8</v>
      </c>
      <c r="I44" s="3">
        <v>35.5</v>
      </c>
      <c r="J44" s="25">
        <f t="shared" si="0"/>
        <v>11.5</v>
      </c>
      <c r="K44" s="26">
        <f t="shared" si="1"/>
        <v>6</v>
      </c>
      <c r="L44" s="26">
        <f t="shared" si="2"/>
        <v>31</v>
      </c>
      <c r="M44" s="3">
        <f t="shared" si="3"/>
        <v>1.5</v>
      </c>
      <c r="N44" s="7">
        <f t="shared" si="4"/>
        <v>4.838709677419355</v>
      </c>
      <c r="O44" s="4">
        <f t="shared" si="5"/>
        <v>4.5</v>
      </c>
    </row>
    <row r="45" spans="1:15" x14ac:dyDescent="0.25">
      <c r="A45" s="2">
        <v>375</v>
      </c>
      <c r="B45" s="4">
        <v>5.5</v>
      </c>
      <c r="C45" s="3">
        <v>-2</v>
      </c>
      <c r="D45" s="3">
        <v>7.5</v>
      </c>
      <c r="E45" s="3">
        <v>5.5</v>
      </c>
      <c r="F45" s="3">
        <v>10</v>
      </c>
      <c r="G45" s="3">
        <v>0</v>
      </c>
      <c r="H45" s="3">
        <v>13</v>
      </c>
      <c r="I45" s="3">
        <v>29.5</v>
      </c>
      <c r="J45" s="25">
        <f t="shared" si="0"/>
        <v>9.5</v>
      </c>
      <c r="K45" s="26">
        <f t="shared" si="1"/>
        <v>7.5</v>
      </c>
      <c r="L45" s="26">
        <f t="shared" si="2"/>
        <v>24</v>
      </c>
      <c r="M45" s="3">
        <f t="shared" si="3"/>
        <v>5</v>
      </c>
      <c r="N45" s="7">
        <f t="shared" si="4"/>
        <v>20.833333333333332</v>
      </c>
      <c r="O45" s="4">
        <f t="shared" si="5"/>
        <v>2.5</v>
      </c>
    </row>
    <row r="46" spans="1:15" x14ac:dyDescent="0.25">
      <c r="A46" s="2">
        <v>376</v>
      </c>
      <c r="B46" s="4">
        <v>6.5</v>
      </c>
      <c r="C46" s="3">
        <v>-2</v>
      </c>
      <c r="D46" s="3">
        <v>9.5</v>
      </c>
      <c r="E46" s="3">
        <v>7.5</v>
      </c>
      <c r="F46" s="3">
        <v>13</v>
      </c>
      <c r="G46" s="3">
        <v>0</v>
      </c>
      <c r="H46" s="3">
        <v>15.5</v>
      </c>
      <c r="I46" s="3">
        <v>27.5</v>
      </c>
      <c r="J46" s="25">
        <f t="shared" si="0"/>
        <v>11.5</v>
      </c>
      <c r="K46" s="26">
        <f t="shared" si="1"/>
        <v>9.5</v>
      </c>
      <c r="L46" s="26">
        <f t="shared" si="2"/>
        <v>21</v>
      </c>
      <c r="M46" s="3">
        <f t="shared" si="3"/>
        <v>4.5</v>
      </c>
      <c r="N46" s="7">
        <f t="shared" si="4"/>
        <v>21.428571428571427</v>
      </c>
      <c r="O46" s="4">
        <f t="shared" si="5"/>
        <v>5</v>
      </c>
    </row>
    <row r="47" spans="1:15" x14ac:dyDescent="0.25">
      <c r="A47" s="2">
        <v>377</v>
      </c>
      <c r="B47" s="4">
        <v>7</v>
      </c>
      <c r="C47" s="3">
        <v>-1</v>
      </c>
      <c r="D47" s="3">
        <v>6.5</v>
      </c>
      <c r="E47" s="3">
        <v>4</v>
      </c>
      <c r="F47" s="3">
        <v>11</v>
      </c>
      <c r="G47" s="3">
        <v>0</v>
      </c>
      <c r="H47" s="3">
        <v>11.5</v>
      </c>
      <c r="I47" s="3">
        <v>22</v>
      </c>
      <c r="J47" s="25">
        <f t="shared" si="0"/>
        <v>7.5</v>
      </c>
      <c r="K47" s="26">
        <f t="shared" si="1"/>
        <v>5</v>
      </c>
      <c r="L47" s="26">
        <f t="shared" si="2"/>
        <v>15</v>
      </c>
      <c r="M47" s="3">
        <f t="shared" si="3"/>
        <v>1.5</v>
      </c>
      <c r="N47" s="7">
        <f t="shared" si="4"/>
        <v>10</v>
      </c>
      <c r="O47" s="4">
        <f t="shared" si="5"/>
        <v>3.5</v>
      </c>
    </row>
    <row r="48" spans="1:15" x14ac:dyDescent="0.25">
      <c r="A48" s="2">
        <v>378</v>
      </c>
      <c r="B48" s="4">
        <v>4.5</v>
      </c>
      <c r="C48" s="3">
        <v>-2</v>
      </c>
      <c r="D48" s="3">
        <v>9.5</v>
      </c>
      <c r="E48" s="3">
        <v>7</v>
      </c>
      <c r="F48" s="3">
        <v>9</v>
      </c>
      <c r="G48" s="3">
        <v>0</v>
      </c>
      <c r="H48" s="3">
        <v>12.5</v>
      </c>
      <c r="I48" s="3">
        <v>32.5</v>
      </c>
      <c r="J48" s="25">
        <f t="shared" si="0"/>
        <v>11.5</v>
      </c>
      <c r="K48" s="26">
        <f t="shared" si="1"/>
        <v>9</v>
      </c>
      <c r="L48" s="26">
        <f t="shared" si="2"/>
        <v>28</v>
      </c>
      <c r="M48" s="3">
        <f t="shared" si="3"/>
        <v>5.5</v>
      </c>
      <c r="N48" s="7">
        <f t="shared" si="4"/>
        <v>19.642857142857142</v>
      </c>
      <c r="O48" s="4">
        <f t="shared" si="5"/>
        <v>3.5</v>
      </c>
    </row>
    <row r="49" spans="1:15" x14ac:dyDescent="0.25">
      <c r="A49" s="2">
        <v>379</v>
      </c>
      <c r="B49" s="4">
        <v>4.5</v>
      </c>
      <c r="C49" s="3">
        <v>-2.5</v>
      </c>
      <c r="D49" s="3">
        <v>9</v>
      </c>
      <c r="E49" s="3">
        <v>5</v>
      </c>
      <c r="F49" s="3">
        <v>10</v>
      </c>
      <c r="G49" s="3">
        <v>0</v>
      </c>
      <c r="H49" s="3">
        <v>9</v>
      </c>
      <c r="I49" s="3">
        <v>17.5</v>
      </c>
      <c r="J49" s="25">
        <f t="shared" si="0"/>
        <v>11.5</v>
      </c>
      <c r="K49" s="26">
        <f t="shared" si="1"/>
        <v>7.5</v>
      </c>
      <c r="L49" s="26">
        <f t="shared" si="2"/>
        <v>13</v>
      </c>
      <c r="M49" s="3">
        <f t="shared" si="3"/>
        <v>1.5</v>
      </c>
      <c r="N49" s="7">
        <f t="shared" si="4"/>
        <v>11.538461538461538</v>
      </c>
      <c r="O49" s="4">
        <f t="shared" si="5"/>
        <v>6</v>
      </c>
    </row>
    <row r="50" spans="1:15" ht="15.75" thickBot="1" x14ac:dyDescent="0.3">
      <c r="A50" s="40" t="s">
        <v>12</v>
      </c>
      <c r="B50" s="41">
        <f>AVERAGE(B2:B49)</f>
        <v>5.25</v>
      </c>
      <c r="C50" s="41">
        <f t="shared" ref="C50:O50" si="6">AVERAGE(C2:C49)</f>
        <v>-3.59375</v>
      </c>
      <c r="D50" s="41">
        <f t="shared" si="6"/>
        <v>4.395833333333333</v>
      </c>
      <c r="E50" s="41">
        <f t="shared" si="6"/>
        <v>1.65625</v>
      </c>
      <c r="F50" s="41">
        <f t="shared" si="6"/>
        <v>10.887499999999998</v>
      </c>
      <c r="G50" s="41">
        <f t="shared" si="6"/>
        <v>0</v>
      </c>
      <c r="H50" s="41">
        <f t="shared" si="6"/>
        <v>5.583333333333333</v>
      </c>
      <c r="I50" s="41">
        <f t="shared" si="6"/>
        <v>27.395833333333332</v>
      </c>
      <c r="J50" s="42">
        <f t="shared" si="6"/>
        <v>7.989583333333333</v>
      </c>
      <c r="K50" s="41">
        <f t="shared" si="6"/>
        <v>5.25</v>
      </c>
      <c r="L50" s="41">
        <f t="shared" si="6"/>
        <v>22.145833333333332</v>
      </c>
      <c r="M50" s="41">
        <f t="shared" si="6"/>
        <v>-1.7104166666666669</v>
      </c>
      <c r="N50" s="43">
        <f t="shared" si="6"/>
        <v>-7.7853776614915624</v>
      </c>
      <c r="O50" s="44">
        <f t="shared" si="6"/>
        <v>6.9604166666666663</v>
      </c>
    </row>
    <row r="51" spans="1:15" ht="15.75" thickTop="1" x14ac:dyDescent="0.25">
      <c r="A51" s="21" t="s">
        <v>16</v>
      </c>
      <c r="B51" s="22">
        <f>MAX(B2:B49)</f>
        <v>9</v>
      </c>
      <c r="C51" s="22">
        <f t="shared" ref="C51:O51" si="7">MAX(C2:C49)</f>
        <v>-1</v>
      </c>
      <c r="D51" s="22">
        <f t="shared" si="7"/>
        <v>9.5</v>
      </c>
      <c r="E51" s="22">
        <f t="shared" si="7"/>
        <v>7.5</v>
      </c>
      <c r="F51" s="22">
        <f t="shared" si="7"/>
        <v>14.9</v>
      </c>
      <c r="G51" s="22">
        <f t="shared" si="7"/>
        <v>0</v>
      </c>
      <c r="H51" s="22">
        <f t="shared" si="7"/>
        <v>15.5</v>
      </c>
      <c r="I51" s="22">
        <f t="shared" si="7"/>
        <v>40</v>
      </c>
      <c r="J51" s="29">
        <f t="shared" si="7"/>
        <v>11.5</v>
      </c>
      <c r="K51" s="29">
        <f t="shared" si="7"/>
        <v>9.5</v>
      </c>
      <c r="L51" s="29">
        <f t="shared" si="7"/>
        <v>36</v>
      </c>
      <c r="M51" s="22">
        <f t="shared" si="7"/>
        <v>5.5</v>
      </c>
      <c r="N51" s="22">
        <f t="shared" si="7"/>
        <v>21.428571428571427</v>
      </c>
      <c r="O51" s="21">
        <f t="shared" si="7"/>
        <v>11.5</v>
      </c>
    </row>
    <row r="52" spans="1:15" x14ac:dyDescent="0.25">
      <c r="A52" s="21" t="s">
        <v>17</v>
      </c>
      <c r="B52" s="22">
        <f>MIN(B2:B49)</f>
        <v>3.5</v>
      </c>
      <c r="C52" s="22">
        <f t="shared" ref="C52:O52" si="8">MIN(C2:C49)</f>
        <v>-5.5</v>
      </c>
      <c r="D52" s="22">
        <f t="shared" si="8"/>
        <v>-2</v>
      </c>
      <c r="E52" s="22">
        <f t="shared" si="8"/>
        <v>-4</v>
      </c>
      <c r="F52" s="22">
        <f t="shared" si="8"/>
        <v>7</v>
      </c>
      <c r="G52" s="22">
        <f t="shared" si="8"/>
        <v>0</v>
      </c>
      <c r="H52" s="22">
        <f t="shared" si="8"/>
        <v>-5.5</v>
      </c>
      <c r="I52" s="22">
        <f t="shared" si="8"/>
        <v>17.5</v>
      </c>
      <c r="J52" s="29">
        <f t="shared" si="8"/>
        <v>3</v>
      </c>
      <c r="K52" s="29">
        <f t="shared" si="8"/>
        <v>1.5</v>
      </c>
      <c r="L52" s="29">
        <f t="shared" si="8"/>
        <v>13</v>
      </c>
      <c r="M52" s="22">
        <f t="shared" si="8"/>
        <v>-10</v>
      </c>
      <c r="N52" s="22">
        <f t="shared" si="8"/>
        <v>-37.037037037037038</v>
      </c>
      <c r="O52" s="21">
        <f t="shared" si="8"/>
        <v>2.5</v>
      </c>
    </row>
    <row r="54" spans="1:15" ht="60" x14ac:dyDescent="0.25">
      <c r="A54" s="11"/>
      <c r="B54" s="1" t="s">
        <v>1</v>
      </c>
      <c r="C54" s="1" t="s">
        <v>19</v>
      </c>
      <c r="D54" s="1" t="s">
        <v>2</v>
      </c>
      <c r="E54" s="1" t="s">
        <v>3</v>
      </c>
      <c r="F54" s="1" t="s">
        <v>4</v>
      </c>
      <c r="G54" s="1" t="s">
        <v>5</v>
      </c>
      <c r="H54" s="1" t="s">
        <v>6</v>
      </c>
      <c r="I54" s="1" t="s">
        <v>7</v>
      </c>
      <c r="J54" s="30" t="s">
        <v>8</v>
      </c>
      <c r="K54" s="31" t="s">
        <v>9</v>
      </c>
      <c r="L54" s="31" t="s">
        <v>18</v>
      </c>
      <c r="M54" s="1" t="s">
        <v>10</v>
      </c>
      <c r="N54" s="32" t="s">
        <v>11</v>
      </c>
      <c r="O54" s="33" t="s">
        <v>15</v>
      </c>
    </row>
    <row r="55" spans="1:15" ht="30" x14ac:dyDescent="0.25">
      <c r="A55" s="11" t="s">
        <v>20</v>
      </c>
      <c r="B55" s="3">
        <v>10.385416666666666</v>
      </c>
      <c r="C55" s="3">
        <v>-4.15625</v>
      </c>
      <c r="D55" s="3">
        <v>6.520833333333333</v>
      </c>
      <c r="E55" s="3">
        <v>4.7583333333333337</v>
      </c>
      <c r="F55" s="3">
        <v>12.712499999999999</v>
      </c>
      <c r="G55" s="3">
        <v>0.10416666666666667</v>
      </c>
      <c r="H55" s="3">
        <v>7.208333333333333</v>
      </c>
      <c r="I55" s="3">
        <v>35.34791666666667</v>
      </c>
      <c r="J55" s="34">
        <v>10.677083333333334</v>
      </c>
      <c r="K55" s="34">
        <v>8.9145833333333329</v>
      </c>
      <c r="L55" s="34">
        <v>24.962500000000002</v>
      </c>
      <c r="M55" s="3">
        <v>-1.4520833333333341</v>
      </c>
      <c r="N55" s="3">
        <v>-5.9687726878063536</v>
      </c>
      <c r="O55" s="3">
        <v>10.366666666666665</v>
      </c>
    </row>
    <row r="56" spans="1:15" ht="30" x14ac:dyDescent="0.25">
      <c r="A56" s="11" t="s">
        <v>21</v>
      </c>
      <c r="B56" s="3">
        <v>5.635416666666667</v>
      </c>
      <c r="C56" s="3">
        <v>-3.71875</v>
      </c>
      <c r="D56" s="3">
        <v>5.916666666666667</v>
      </c>
      <c r="E56" s="3">
        <v>2.9479166666666665</v>
      </c>
      <c r="F56" s="3">
        <v>12.212499999999999</v>
      </c>
      <c r="G56" s="3">
        <v>4.1666666666666664E-2</v>
      </c>
      <c r="H56" s="3">
        <v>6.697916666666667</v>
      </c>
      <c r="I56" s="3">
        <v>29.229166666666668</v>
      </c>
      <c r="J56" s="34">
        <v>9.6354166666666661</v>
      </c>
      <c r="K56" s="34">
        <v>6.666666666666667</v>
      </c>
      <c r="L56" s="34">
        <v>23.59375</v>
      </c>
      <c r="M56" s="3">
        <v>-1.8374999999999997</v>
      </c>
      <c r="N56" s="3">
        <v>-7.8323698428010315</v>
      </c>
      <c r="O56" s="3">
        <v>8.5041666666666682</v>
      </c>
    </row>
    <row r="57" spans="1:15" ht="30" x14ac:dyDescent="0.25">
      <c r="A57" s="11" t="s">
        <v>22</v>
      </c>
      <c r="B57" s="3">
        <v>5.25</v>
      </c>
      <c r="C57" s="3">
        <v>-3.59375</v>
      </c>
      <c r="D57" s="3">
        <v>4.395833333333333</v>
      </c>
      <c r="E57" s="3">
        <v>1.65625</v>
      </c>
      <c r="F57" s="3">
        <v>10.887499999999998</v>
      </c>
      <c r="G57" s="3">
        <v>0</v>
      </c>
      <c r="H57" s="3">
        <v>5.583333333333333</v>
      </c>
      <c r="I57" s="3">
        <v>27.395833333333332</v>
      </c>
      <c r="J57" s="34">
        <v>7.989583333333333</v>
      </c>
      <c r="K57" s="34">
        <v>5.25</v>
      </c>
      <c r="L57" s="34">
        <v>22.145833333333332</v>
      </c>
      <c r="M57" s="3">
        <v>-1.7104166666666669</v>
      </c>
      <c r="N57" s="3">
        <v>-7.7853776614915624</v>
      </c>
      <c r="O57" s="3">
        <v>6.9604166666666663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merged</vt:lpstr>
      <vt:lpstr>6-6-2018</vt:lpstr>
      <vt:lpstr>6-12-2019</vt:lpstr>
      <vt:lpstr>5-19-2020</vt:lpstr>
    </vt:vector>
  </TitlesOfParts>
  <Company>Cornell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L. Ashdown</dc:creator>
  <cp:lastModifiedBy>Peter Smallidge</cp:lastModifiedBy>
  <dcterms:created xsi:type="dcterms:W3CDTF">2018-06-06T14:52:49Z</dcterms:created>
  <dcterms:modified xsi:type="dcterms:W3CDTF">2021-04-27T01:49:23Z</dcterms:modified>
</cp:coreProperties>
</file>