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sin" sheetId="1" state="visible" r:id="rId2"/>
    <sheet name="LJ" sheetId="2" state="visible" r:id="rId3"/>
    <sheet name="seb_eh" sheetId="3" state="visible" r:id="rId4"/>
    <sheet name="illesztés" sheetId="4" state="visible" r:id="rId5"/>
    <sheet name="LJ_megoldas" sheetId="5" state="visible" r:id="rId6"/>
    <sheet name="seb_eh_megolda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<sst xmlns="http://schemas.openxmlformats.org/spreadsheetml/2006/main" count="103" uniqueCount="45">
  <si>
    <t xml:space="preserve">módosuló</t>
  </si>
  <si>
    <t xml:space="preserve">cél</t>
  </si>
  <si>
    <t xml:space="preserve">minimumkeresés solverrel (LJ potenciál)</t>
  </si>
  <si>
    <t xml:space="preserve">módosuló cella</t>
  </si>
  <si>
    <t xml:space="preserve">cél cella</t>
  </si>
  <si>
    <t xml:space="preserve">gyökkeresés (r=0) solverrel (LJ potenciál)</t>
  </si>
  <si>
    <t xml:space="preserve">v</t>
  </si>
  <si>
    <t xml:space="preserve">cA</t>
  </si>
  <si>
    <t xml:space="preserve">cB</t>
  </si>
  <si>
    <t xml:space="preserve">cC</t>
  </si>
  <si>
    <t xml:space="preserve">cD</t>
  </si>
  <si>
    <t xml:space="preserve">megoldás</t>
  </si>
  <si>
    <t xml:space="preserve">lnv</t>
  </si>
  <si>
    <t xml:space="preserve">ln[A]</t>
  </si>
  <si>
    <t xml:space="preserve">ln[B]</t>
  </si>
  <si>
    <t xml:space="preserve">ln[C]</t>
  </si>
  <si>
    <t xml:space="preserve">ln[D]</t>
  </si>
  <si>
    <t xml:space="preserve">lnk</t>
  </si>
  <si>
    <t xml:space="preserve">t1</t>
  </si>
  <si>
    <t xml:space="preserve">inverzzel:</t>
  </si>
  <si>
    <t xml:space="preserve">t2</t>
  </si>
  <si>
    <t xml:space="preserve">t3</t>
  </si>
  <si>
    <t xml:space="preserve">t4</t>
  </si>
  <si>
    <t xml:space="preserve">t5</t>
  </si>
  <si>
    <t xml:space="preserve">v = k * [A]^a * [B]^b * [C]^c * [D]^d</t>
  </si>
  <si>
    <t xml:space="preserve">ln v1 = ln k + a*ln [A1] + b*ln [B1] + c*ln [C1] + d*ln [D1]</t>
  </si>
  <si>
    <r>
      <rPr>
        <b val="true"/>
        <sz val="12"/>
        <rFont val="Arial"/>
        <family val="2"/>
      </rPr>
      <t xml:space="preserve">x = A</t>
    </r>
    <r>
      <rPr>
        <b val="true"/>
        <vertAlign val="superscript"/>
        <sz val="12"/>
        <rFont val="Arial"/>
        <family val="2"/>
      </rPr>
      <t xml:space="preserve">-1</t>
    </r>
    <r>
      <rPr>
        <b val="true"/>
        <sz val="12"/>
        <rFont val="Arial"/>
        <family val="2"/>
      </rPr>
      <t xml:space="preserve">  * b</t>
    </r>
  </si>
  <si>
    <t xml:space="preserve">ln v2 = ln k + a*ln [A2] + b*ln [B2] + c*ln [C2] + d*ln [D2]</t>
  </si>
  <si>
    <t xml:space="preserve">a</t>
  </si>
  <si>
    <t xml:space="preserve">ln v3 = ln k + a*ln [A3] + b*ln [B3] + c*ln [C3] + d*ln [D3]</t>
  </si>
  <si>
    <t xml:space="preserve">b</t>
  </si>
  <si>
    <t xml:space="preserve">ln v4 = ln k + a*ln [A4] + b*ln [B4] + c*ln [C4] + d*ln [D4]</t>
  </si>
  <si>
    <t xml:space="preserve">c</t>
  </si>
  <si>
    <t xml:space="preserve">ln v5 = ln k + a*ln [A5] + b*ln [B5] + c*ln [C5] + d*ln [D5]</t>
  </si>
  <si>
    <t xml:space="preserve">d</t>
  </si>
  <si>
    <t xml:space="preserve">ln k</t>
  </si>
  <si>
    <t xml:space="preserve">k</t>
  </si>
  <si>
    <t xml:space="preserve">r</t>
  </si>
  <si>
    <t xml:space="preserve">szimulált mérésre egyesnes illesztése</t>
  </si>
  <si>
    <t xml:space="preserve">x független változó</t>
  </si>
  <si>
    <t xml:space="preserve">y=2x+4  elméleti</t>
  </si>
  <si>
    <t xml:space="preserve">hiba</t>
  </si>
  <si>
    <t xml:space="preserve">y függő változó</t>
  </si>
  <si>
    <t xml:space="preserve">eredmény</t>
  </si>
  <si>
    <t xml:space="preserve">Értéke: 0, korlátozó feltétel: A12 &lt;= 3.8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</si>
</sst>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name val="Arial"/>
      <family val="2"/>
    </font>
    <font>
      <b val="true"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000080"/>
      </left>
      <right/>
      <top style="double">
        <color rgb="FF000080"/>
      </top>
      <bottom/>
      <diagonal/>
    </border>
    <border diagonalUp="false" diagonalDown="false">
      <left/>
      <right/>
      <top style="double">
        <color rgb="FF000080"/>
      </top>
      <bottom/>
      <diagonal/>
    </border>
    <border diagonalUp="false" diagonalDown="false">
      <left/>
      <right style="double">
        <color rgb="FF000080"/>
      </right>
      <top style="double">
        <color rgb="FF000080"/>
      </top>
      <bottom/>
      <diagonal/>
    </border>
    <border diagonalUp="false" diagonalDown="false">
      <left style="double">
        <color rgb="FF000080"/>
      </left>
      <right/>
      <top/>
      <bottom/>
      <diagonal/>
    </border>
    <border diagonalUp="false" diagonalDown="false">
      <left/>
      <right style="double">
        <color rgb="FF000080"/>
      </right>
      <top/>
      <bottom/>
      <diagonal/>
    </border>
    <border diagonalUp="false" diagonalDown="false">
      <left style="double">
        <color rgb="FF000080"/>
      </left>
      <right/>
      <top/>
      <bottom style="double">
        <color rgb="FF000080"/>
      </bottom>
      <diagonal/>
    </border>
    <border diagonalUp="false" diagonalDown="false">
      <left/>
      <right/>
      <top/>
      <bottom style="double">
        <color rgb="FF000080"/>
      </bottom>
      <diagonal/>
    </border>
    <border diagonalUp="false" diagonalDown="false">
      <left/>
      <right style="double">
        <color rgb="FF000080"/>
      </right>
      <top/>
      <bottom style="double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221760</xdr:colOff>
      <xdr:row>15</xdr:row>
      <xdr:rowOff>22320</xdr:rowOff>
    </xdr:from>
    <xdr:to>
      <xdr:col>5</xdr:col>
      <xdr:colOff>222120</xdr:colOff>
      <xdr:row>16</xdr:row>
      <xdr:rowOff>3600</xdr:rowOff>
    </xdr:to>
    <xdr:sp>
      <xdr:nvSpPr>
        <xdr:cNvPr id="0" name="CustomShape 1"/>
        <xdr:cNvSpPr/>
      </xdr:nvSpPr>
      <xdr:spPr>
        <a:xfrm>
          <a:off x="6009120" y="2460600"/>
          <a:ext cx="360" cy="143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C3" s="1" t="s">
        <v>0</v>
      </c>
      <c r="D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36.9948979591837"/>
    <col collapsed="false" hidden="false" max="1025" min="2" style="0" width="11.5204081632653"/>
  </cols>
  <sheetData>
    <row r="1" customFormat="false" ht="12.8" hidden="false" customHeight="false" outlineLevel="0" collapsed="false">
      <c r="A1" s="2" t="s">
        <v>2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3</v>
      </c>
      <c r="B3" s="2" t="s">
        <v>4</v>
      </c>
    </row>
    <row r="9" customFormat="false" ht="12.8" hidden="false" customHeight="false" outlineLevel="0" collapsed="false">
      <c r="A9" s="2" t="s">
        <v>5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 t="s">
        <v>3</v>
      </c>
      <c r="B1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B1" s="3" t="s">
        <v>6</v>
      </c>
      <c r="C1" s="2" t="s">
        <v>7</v>
      </c>
      <c r="D1" s="2" t="s">
        <v>8</v>
      </c>
      <c r="E1" s="2" t="s">
        <v>9</v>
      </c>
      <c r="F1" s="2" t="s">
        <v>10</v>
      </c>
      <c r="H1" s="4" t="s">
        <v>11</v>
      </c>
      <c r="I1" s="2" t="s">
        <v>12</v>
      </c>
      <c r="J1" s="1" t="s">
        <v>13</v>
      </c>
      <c r="K1" s="1" t="s">
        <v>14</v>
      </c>
      <c r="L1" s="1" t="s">
        <v>15</v>
      </c>
      <c r="M1" s="2" t="s">
        <v>16</v>
      </c>
      <c r="N1" s="2" t="s">
        <v>17</v>
      </c>
    </row>
    <row r="2" customFormat="false" ht="14.65" hidden="false" customHeight="false" outlineLevel="0" collapsed="false">
      <c r="A2" s="0" t="s">
        <v>18</v>
      </c>
      <c r="B2" s="5" t="n">
        <v>0.000774</v>
      </c>
      <c r="C2" s="4" t="n">
        <v>2.3</v>
      </c>
      <c r="D2" s="4" t="n">
        <v>0.9</v>
      </c>
      <c r="E2" s="4" t="n">
        <v>1.9</v>
      </c>
      <c r="F2" s="4" t="n">
        <v>2.2</v>
      </c>
      <c r="H2" s="4" t="s">
        <v>19</v>
      </c>
      <c r="I2" s="4" t="n">
        <f aca="false">LN(B2)</f>
        <v>-7.16393868437455</v>
      </c>
      <c r="J2" s="6" t="n">
        <f aca="false">LN(C2)</f>
        <v>0.832909122935104</v>
      </c>
      <c r="K2" s="7" t="n">
        <f aca="false">LN(D2)</f>
        <v>-0.105360515657826</v>
      </c>
      <c r="L2" s="7" t="n">
        <f aca="false">LN(E2)</f>
        <v>0.641853886172395</v>
      </c>
      <c r="M2" s="7" t="n">
        <f aca="false">LN(F2)</f>
        <v>0.78845736036427</v>
      </c>
      <c r="N2" s="8" t="n">
        <v>1</v>
      </c>
    </row>
    <row r="3" customFormat="false" ht="14.65" hidden="false" customHeight="false" outlineLevel="0" collapsed="false">
      <c r="A3" s="0" t="s">
        <v>20</v>
      </c>
      <c r="B3" s="5" t="n">
        <v>0.00059</v>
      </c>
      <c r="C3" s="4" t="n">
        <v>1.7</v>
      </c>
      <c r="D3" s="4" t="n">
        <v>0.8</v>
      </c>
      <c r="E3" s="4" t="n">
        <v>1.7</v>
      </c>
      <c r="F3" s="4" t="n">
        <v>2.1</v>
      </c>
      <c r="H3" s="4"/>
      <c r="I3" s="4" t="n">
        <f aca="false">LN(B3)</f>
        <v>-7.43538802106451</v>
      </c>
      <c r="J3" s="9" t="n">
        <f aca="false">LN(C3)</f>
        <v>0.53062825106217</v>
      </c>
      <c r="K3" s="10" t="n">
        <f aca="false">LN(D3)</f>
        <v>-0.22314355131421</v>
      </c>
      <c r="L3" s="10" t="n">
        <f aca="false">LN(E3)</f>
        <v>0.53062825106217</v>
      </c>
      <c r="M3" s="10" t="n">
        <f aca="false">LN(F3)</f>
        <v>0.741937344729377</v>
      </c>
      <c r="N3" s="11" t="n">
        <v>1</v>
      </c>
    </row>
    <row r="4" customFormat="false" ht="14.65" hidden="false" customHeight="false" outlineLevel="0" collapsed="false">
      <c r="A4" s="0" t="s">
        <v>21</v>
      </c>
      <c r="B4" s="5" t="n">
        <v>0.000387</v>
      </c>
      <c r="C4" s="4" t="n">
        <v>1.4</v>
      </c>
      <c r="D4" s="4" t="n">
        <v>0.7</v>
      </c>
      <c r="E4" s="4" t="n">
        <v>1.4</v>
      </c>
      <c r="F4" s="4" t="n">
        <v>1.8</v>
      </c>
      <c r="H4" s="4"/>
      <c r="I4" s="4" t="n">
        <f aca="false">LN(B4)</f>
        <v>-7.85708586493449</v>
      </c>
      <c r="J4" s="9" t="n">
        <f aca="false">LN(C4)</f>
        <v>0.336472236621213</v>
      </c>
      <c r="K4" s="10" t="n">
        <f aca="false">LN(D4)</f>
        <v>-0.356674943938732</v>
      </c>
      <c r="L4" s="10" t="n">
        <f aca="false">LN(E4)</f>
        <v>0.336472236621213</v>
      </c>
      <c r="M4" s="10" t="n">
        <f aca="false">LN(F4)</f>
        <v>0.587786664902119</v>
      </c>
      <c r="N4" s="11" t="n">
        <v>1</v>
      </c>
    </row>
    <row r="5" customFormat="false" ht="14.65" hidden="false" customHeight="false" outlineLevel="0" collapsed="false">
      <c r="A5" s="0" t="s">
        <v>22</v>
      </c>
      <c r="B5" s="5" t="n">
        <v>0.00026</v>
      </c>
      <c r="C5" s="4" t="n">
        <v>0.7</v>
      </c>
      <c r="D5" s="4" t="n">
        <v>0.6</v>
      </c>
      <c r="E5" s="4" t="n">
        <v>1.3</v>
      </c>
      <c r="F5" s="4" t="n">
        <v>1.3</v>
      </c>
      <c r="H5" s="4"/>
      <c r="I5" s="4" t="n">
        <f aca="false">LN(B5)</f>
        <v>-8.25482892694875</v>
      </c>
      <c r="J5" s="9" t="n">
        <f aca="false">LN(C5)</f>
        <v>-0.356674943938732</v>
      </c>
      <c r="K5" s="10" t="n">
        <f aca="false">LN(D5)</f>
        <v>-0.510825623765991</v>
      </c>
      <c r="L5" s="10" t="n">
        <f aca="false">LN(E5)</f>
        <v>0.262364264467491</v>
      </c>
      <c r="M5" s="10" t="n">
        <f aca="false">LN(F5)</f>
        <v>0.262364264467491</v>
      </c>
      <c r="N5" s="11" t="n">
        <v>1</v>
      </c>
    </row>
    <row r="6" customFormat="false" ht="14.65" hidden="false" customHeight="false" outlineLevel="0" collapsed="false">
      <c r="A6" s="0" t="s">
        <v>23</v>
      </c>
      <c r="B6" s="5" t="n">
        <v>0.000151</v>
      </c>
      <c r="C6" s="4" t="n">
        <v>0.3</v>
      </c>
      <c r="D6" s="4" t="n">
        <v>0.5</v>
      </c>
      <c r="E6" s="4" t="n">
        <v>1</v>
      </c>
      <c r="F6" s="4" t="n">
        <v>1.2</v>
      </c>
      <c r="H6" s="4"/>
      <c r="I6" s="4" t="n">
        <f aca="false">LN(B6)</f>
        <v>-8.79823072114935</v>
      </c>
      <c r="J6" s="12" t="n">
        <f aca="false">LN(C6)</f>
        <v>-1.20397280432594</v>
      </c>
      <c r="K6" s="13" t="n">
        <f aca="false">LN(D6)</f>
        <v>-0.693147180559945</v>
      </c>
      <c r="L6" s="13" t="n">
        <f aca="false">LN(E6)</f>
        <v>0</v>
      </c>
      <c r="M6" s="13" t="n">
        <f aca="false">LN(F6)</f>
        <v>0.182321556793955</v>
      </c>
      <c r="N6" s="14" t="n">
        <v>1</v>
      </c>
    </row>
    <row r="7" customFormat="false" ht="14.65" hidden="false" customHeight="false" outlineLevel="0" collapsed="false">
      <c r="B7" s="4"/>
      <c r="C7" s="4"/>
      <c r="D7" s="4"/>
      <c r="E7" s="4"/>
      <c r="F7" s="4"/>
      <c r="H7" s="4"/>
      <c r="I7" s="4"/>
      <c r="J7" s="4"/>
      <c r="K7" s="4"/>
      <c r="L7" s="4"/>
      <c r="M7" s="4"/>
      <c r="N7" s="4"/>
    </row>
    <row r="8" customFormat="false" ht="14.65" hidden="false" customHeight="false" outlineLevel="0" collapsed="false">
      <c r="B8" s="4" t="s">
        <v>24</v>
      </c>
      <c r="C8" s="4"/>
      <c r="D8" s="4"/>
      <c r="E8" s="4"/>
      <c r="F8" s="4"/>
      <c r="H8" s="4"/>
      <c r="I8" s="4"/>
      <c r="J8" s="4"/>
      <c r="K8" s="4"/>
      <c r="L8" s="4"/>
      <c r="M8" s="4"/>
      <c r="N8" s="4"/>
    </row>
    <row r="9" customFormat="false" ht="14.65" hidden="false" customHeight="false" outlineLevel="0" collapsed="false">
      <c r="B9" s="4"/>
      <c r="C9" s="4"/>
      <c r="D9" s="4"/>
      <c r="E9" s="4"/>
      <c r="F9" s="4"/>
      <c r="L9" s="4"/>
      <c r="M9" s="4"/>
      <c r="N9" s="4"/>
    </row>
    <row r="10" customFormat="false" ht="15.65" hidden="false" customHeight="false" outlineLevel="0" collapsed="false">
      <c r="B10" s="4" t="s">
        <v>25</v>
      </c>
      <c r="C10" s="4"/>
      <c r="D10" s="4"/>
      <c r="E10" s="4"/>
      <c r="F10" s="4"/>
      <c r="J10" s="15" t="s">
        <v>26</v>
      </c>
      <c r="K10" s="4"/>
      <c r="L10" s="4"/>
      <c r="M10" s="4"/>
      <c r="N10" s="4"/>
    </row>
    <row r="11" customFormat="false" ht="14.65" hidden="false" customHeight="false" outlineLevel="0" collapsed="false">
      <c r="B11" s="4" t="s">
        <v>27</v>
      </c>
      <c r="C11" s="4"/>
      <c r="D11" s="4"/>
      <c r="E11" s="4"/>
      <c r="F11" s="4"/>
      <c r="I11" s="16" t="s">
        <v>28</v>
      </c>
      <c r="J11" s="4"/>
      <c r="K11" s="4"/>
      <c r="L11" s="4"/>
      <c r="M11" s="4"/>
      <c r="N11" s="4"/>
    </row>
    <row r="12" customFormat="false" ht="14.65" hidden="false" customHeight="false" outlineLevel="0" collapsed="false">
      <c r="B12" s="4" t="s">
        <v>29</v>
      </c>
      <c r="C12" s="4"/>
      <c r="D12" s="4"/>
      <c r="E12" s="4"/>
      <c r="F12" s="4"/>
      <c r="I12" s="16" t="s">
        <v>30</v>
      </c>
      <c r="J12" s="4"/>
      <c r="K12" s="4"/>
      <c r="L12" s="4"/>
      <c r="M12" s="4"/>
      <c r="N12" s="4"/>
    </row>
    <row r="13" customFormat="false" ht="14.65" hidden="false" customHeight="false" outlineLevel="0" collapsed="false">
      <c r="B13" s="4" t="s">
        <v>31</v>
      </c>
      <c r="C13" s="4"/>
      <c r="D13" s="4"/>
      <c r="E13" s="4"/>
      <c r="F13" s="4"/>
      <c r="I13" s="16" t="s">
        <v>32</v>
      </c>
      <c r="J13" s="4"/>
      <c r="K13" s="4"/>
      <c r="L13" s="4"/>
      <c r="M13" s="4"/>
      <c r="N13" s="4"/>
    </row>
    <row r="14" customFormat="false" ht="14.65" hidden="false" customHeight="false" outlineLevel="0" collapsed="false">
      <c r="B14" s="4" t="s">
        <v>33</v>
      </c>
      <c r="C14" s="4"/>
      <c r="D14" s="4"/>
      <c r="E14" s="4"/>
      <c r="F14" s="4"/>
      <c r="I14" s="16" t="s">
        <v>34</v>
      </c>
      <c r="J14" s="4"/>
      <c r="K14" s="4"/>
      <c r="L14" s="4"/>
      <c r="M14" s="4"/>
      <c r="N14" s="4"/>
    </row>
    <row r="15" customFormat="false" ht="14.65" hidden="false" customHeight="false" outlineLevel="0" collapsed="false">
      <c r="B15" s="4"/>
      <c r="C15" s="4"/>
      <c r="D15" s="4"/>
      <c r="E15" s="4"/>
      <c r="F15" s="4"/>
      <c r="H15" s="4"/>
      <c r="I15" s="4"/>
      <c r="J15" s="4"/>
      <c r="K15" s="4" t="s">
        <v>35</v>
      </c>
      <c r="L15" s="4"/>
      <c r="M15" s="4"/>
      <c r="N15" s="4"/>
    </row>
    <row r="16" customFormat="false" ht="14.65" hidden="false" customHeight="false" outlineLevel="0" collapsed="false">
      <c r="B16" s="2" t="s">
        <v>12</v>
      </c>
      <c r="C16" s="1" t="s">
        <v>13</v>
      </c>
      <c r="D16" s="1" t="s">
        <v>14</v>
      </c>
      <c r="E16" s="1" t="s">
        <v>15</v>
      </c>
      <c r="F16" s="2" t="s">
        <v>16</v>
      </c>
      <c r="H16" s="4"/>
      <c r="I16" s="4"/>
      <c r="J16" s="2"/>
      <c r="K16" s="2" t="s">
        <v>36</v>
      </c>
      <c r="L16" s="4"/>
      <c r="M16" s="4"/>
      <c r="N16" s="4"/>
    </row>
    <row r="17" customFormat="false" ht="14.65" hidden="false" customHeight="false" outlineLevel="0" collapsed="false">
      <c r="J17" s="2"/>
      <c r="K17" s="2" t="s">
        <v>37</v>
      </c>
      <c r="L17" s="4"/>
      <c r="M17" s="4"/>
      <c r="N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1.5204081632653"/>
    <col collapsed="false" hidden="false" max="2" min="2" style="0" width="32.4183673469388"/>
    <col collapsed="false" hidden="false" max="3" min="3" style="0" width="15.0459183673469"/>
    <col collapsed="false" hidden="false" max="1025" min="4" style="0" width="11.5204081632653"/>
  </cols>
  <sheetData>
    <row r="1" customFormat="false" ht="12.8" hidden="false" customHeight="false" outlineLevel="0" collapsed="false">
      <c r="B1" s="4" t="s">
        <v>38</v>
      </c>
    </row>
    <row r="2" customFormat="false" ht="12.8" hidden="false" customHeight="false" outlineLevel="0" collapsed="false">
      <c r="B2" s="4" t="s">
        <v>39</v>
      </c>
      <c r="C2" s="4" t="s">
        <v>40</v>
      </c>
      <c r="D2" s="4" t="s">
        <v>41</v>
      </c>
      <c r="E2" s="4" t="s">
        <v>42</v>
      </c>
    </row>
    <row r="3" customFormat="false" ht="12.8" hidden="false" customHeight="false" outlineLevel="0" collapsed="false">
      <c r="B3" s="4" t="n">
        <v>1</v>
      </c>
      <c r="C3" s="4"/>
      <c r="D3" s="4"/>
      <c r="E3" s="4"/>
    </row>
    <row r="4" customFormat="false" ht="12.8" hidden="false" customHeight="false" outlineLevel="0" collapsed="false">
      <c r="B4" s="4" t="n">
        <v>2</v>
      </c>
      <c r="C4" s="4"/>
      <c r="D4" s="4"/>
      <c r="E4" s="4"/>
    </row>
    <row r="5" customFormat="false" ht="12.8" hidden="false" customHeight="false" outlineLevel="0" collapsed="false">
      <c r="B5" s="4" t="n">
        <v>3</v>
      </c>
      <c r="C5" s="4"/>
      <c r="D5" s="4"/>
      <c r="E5" s="4"/>
    </row>
    <row r="6" customFormat="false" ht="12.8" hidden="false" customHeight="false" outlineLevel="0" collapsed="false">
      <c r="B6" s="4" t="n">
        <v>4</v>
      </c>
      <c r="C6" s="4"/>
      <c r="D6" s="4"/>
      <c r="E6" s="4"/>
    </row>
    <row r="7" customFormat="false" ht="12.8" hidden="false" customHeight="false" outlineLevel="0" collapsed="false">
      <c r="B7" s="4" t="n">
        <v>5</v>
      </c>
      <c r="C7" s="4"/>
      <c r="D7" s="4"/>
      <c r="E7" s="4"/>
    </row>
    <row r="8" customFormat="false" ht="12.8" hidden="false" customHeight="false" outlineLevel="0" collapsed="false">
      <c r="B8" s="4" t="n">
        <v>6</v>
      </c>
      <c r="C8" s="4"/>
      <c r="D8" s="4"/>
      <c r="E8" s="4"/>
    </row>
    <row r="9" customFormat="false" ht="12.8" hidden="false" customHeight="false" outlineLevel="0" collapsed="false">
      <c r="B9" s="4" t="n">
        <v>7</v>
      </c>
      <c r="C9" s="4"/>
      <c r="D9" s="4"/>
      <c r="E9" s="4"/>
    </row>
    <row r="10" customFormat="false" ht="12.8" hidden="false" customHeight="false" outlineLevel="0" collapsed="false">
      <c r="B10" s="4" t="n">
        <v>8</v>
      </c>
      <c r="C10" s="4"/>
      <c r="D10" s="4"/>
      <c r="E10" s="4"/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37.2755102040816"/>
    <col collapsed="false" hidden="false" max="1025" min="2" style="0" width="11.5204081632653"/>
  </cols>
  <sheetData>
    <row r="1" customFormat="false" ht="12.8" hidden="false" customHeight="false" outlineLevel="0" collapsed="false">
      <c r="A1" s="2" t="s">
        <v>2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0" t="n">
        <v>4</v>
      </c>
      <c r="B4" s="0" t="n">
        <f aca="false">4*((3.4/A4)^12 - (3.4/A4)^6)</f>
        <v>-0.939631033955311</v>
      </c>
    </row>
    <row r="5" customFormat="false" ht="12.8" hidden="false" customHeight="false" outlineLevel="0" collapsed="false">
      <c r="A5" s="0" t="s">
        <v>43</v>
      </c>
    </row>
    <row r="6" customFormat="false" ht="12.8" hidden="false" customHeight="false" outlineLevel="0" collapsed="false">
      <c r="A6" s="0" t="n">
        <v>3.81633810484678</v>
      </c>
      <c r="B6" s="0" t="n">
        <v>-0.99999999733101</v>
      </c>
    </row>
    <row r="9" customFormat="false" ht="12.8" hidden="false" customHeight="false" outlineLevel="0" collapsed="false">
      <c r="A9" s="2" t="s">
        <v>5</v>
      </c>
    </row>
    <row r="10" customFormat="false" ht="12.8" hidden="false" customHeight="false" outlineLevel="0" collapsed="false">
      <c r="A10" s="2" t="s">
        <v>44</v>
      </c>
    </row>
    <row r="11" customFormat="false" ht="12.8" hidden="false" customHeight="false" outlineLevel="0" collapsed="false">
      <c r="A11" s="2" t="s">
        <v>3</v>
      </c>
      <c r="B11" s="2" t="s">
        <v>4</v>
      </c>
    </row>
    <row r="12" customFormat="false" ht="12.8" hidden="false" customHeight="false" outlineLevel="0" collapsed="false">
      <c r="A12" s="0" t="n">
        <v>4</v>
      </c>
      <c r="B12" s="0" t="n">
        <f aca="false">4*((3.4/A12)^12 - (3.4/A12)^6)</f>
        <v>-0.939631033955311</v>
      </c>
    </row>
    <row r="14" customFormat="false" ht="12.8" hidden="false" customHeight="false" outlineLevel="0" collapsed="false">
      <c r="A14" s="0" t="s">
        <v>43</v>
      </c>
    </row>
    <row r="15" customFormat="false" ht="12.8" hidden="false" customHeight="false" outlineLevel="0" collapsed="false">
      <c r="A15" s="0" t="n">
        <v>3.4</v>
      </c>
      <c r="B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1.5204081632653"/>
    <col collapsed="false" hidden="false" max="258" min="2" style="4" width="11.5204081632653"/>
    <col collapsed="false" hidden="false" max="1025" min="259" style="0" width="11.5204081632653"/>
  </cols>
  <sheetData>
    <row r="1" customFormat="false" ht="12.8" hidden="false" customHeight="true" outlineLevel="0" collapsed="false">
      <c r="B1" s="3" t="s">
        <v>6</v>
      </c>
      <c r="C1" s="2" t="s">
        <v>7</v>
      </c>
      <c r="D1" s="2" t="s">
        <v>8</v>
      </c>
      <c r="E1" s="2" t="s">
        <v>9</v>
      </c>
      <c r="F1" s="2" t="s">
        <v>10</v>
      </c>
      <c r="H1" s="4" t="s">
        <v>11</v>
      </c>
      <c r="I1" s="2" t="s">
        <v>12</v>
      </c>
      <c r="J1" s="1" t="s">
        <v>13</v>
      </c>
      <c r="K1" s="1" t="s">
        <v>14</v>
      </c>
      <c r="L1" s="1" t="s">
        <v>15</v>
      </c>
      <c r="M1" s="2" t="s">
        <v>16</v>
      </c>
      <c r="N1" s="2" t="s">
        <v>17</v>
      </c>
    </row>
    <row r="2" customFormat="false" ht="12.8" hidden="false" customHeight="true" outlineLevel="0" collapsed="false">
      <c r="A2" s="0" t="s">
        <v>18</v>
      </c>
      <c r="B2" s="5" t="n">
        <v>0.000774</v>
      </c>
      <c r="C2" s="4" t="n">
        <v>2.3</v>
      </c>
      <c r="D2" s="4" t="n">
        <v>0.9</v>
      </c>
      <c r="E2" s="4" t="n">
        <v>1.9</v>
      </c>
      <c r="F2" s="4" t="n">
        <v>2.2</v>
      </c>
      <c r="H2" s="4" t="s">
        <v>19</v>
      </c>
      <c r="I2" s="4" t="n">
        <f aca="false">LN(B2)</f>
        <v>-7.16393868437455</v>
      </c>
      <c r="J2" s="6" t="n">
        <f aca="false">LN(C2)</f>
        <v>0.832909122935104</v>
      </c>
      <c r="K2" s="7" t="n">
        <f aca="false">LN(D2)</f>
        <v>-0.105360515657826</v>
      </c>
      <c r="L2" s="7" t="n">
        <f aca="false">LN(E2)</f>
        <v>0.641853886172395</v>
      </c>
      <c r="M2" s="7" t="n">
        <f aca="false">LN(F2)</f>
        <v>0.78845736036427</v>
      </c>
      <c r="N2" s="8" t="n">
        <v>1</v>
      </c>
    </row>
    <row r="3" customFormat="false" ht="12.8" hidden="false" customHeight="true" outlineLevel="0" collapsed="false">
      <c r="A3" s="0" t="s">
        <v>20</v>
      </c>
      <c r="B3" s="5" t="n">
        <v>0.00059</v>
      </c>
      <c r="C3" s="4" t="n">
        <v>1.7</v>
      </c>
      <c r="D3" s="4" t="n">
        <v>0.8</v>
      </c>
      <c r="E3" s="4" t="n">
        <v>1.7</v>
      </c>
      <c r="F3" s="4" t="n">
        <v>2.1</v>
      </c>
      <c r="I3" s="4" t="n">
        <f aca="false">LN(B3)</f>
        <v>-7.43538802106451</v>
      </c>
      <c r="J3" s="9" t="n">
        <f aca="false">LN(C3)</f>
        <v>0.53062825106217</v>
      </c>
      <c r="K3" s="4" t="n">
        <f aca="false">LN(D3)</f>
        <v>-0.22314355131421</v>
      </c>
      <c r="L3" s="4" t="n">
        <f aca="false">LN(E3)</f>
        <v>0.53062825106217</v>
      </c>
      <c r="M3" s="4" t="n">
        <f aca="false">LN(F3)</f>
        <v>0.741937344729377</v>
      </c>
      <c r="N3" s="11" t="n">
        <v>1</v>
      </c>
    </row>
    <row r="4" customFormat="false" ht="12.8" hidden="false" customHeight="true" outlineLevel="0" collapsed="false">
      <c r="A4" s="0" t="s">
        <v>21</v>
      </c>
      <c r="B4" s="5" t="n">
        <v>0.000387</v>
      </c>
      <c r="C4" s="4" t="n">
        <v>1.4</v>
      </c>
      <c r="D4" s="4" t="n">
        <v>0.7</v>
      </c>
      <c r="E4" s="4" t="n">
        <v>1.4</v>
      </c>
      <c r="F4" s="4" t="n">
        <v>1.8</v>
      </c>
      <c r="I4" s="4" t="n">
        <f aca="false">LN(B4)</f>
        <v>-7.85708586493449</v>
      </c>
      <c r="J4" s="9" t="n">
        <f aca="false">LN(C4)</f>
        <v>0.336472236621213</v>
      </c>
      <c r="K4" s="4" t="n">
        <f aca="false">LN(D4)</f>
        <v>-0.356674943938732</v>
      </c>
      <c r="L4" s="4" t="n">
        <f aca="false">LN(E4)</f>
        <v>0.336472236621213</v>
      </c>
      <c r="M4" s="4" t="n">
        <f aca="false">LN(F4)</f>
        <v>0.587786664902119</v>
      </c>
      <c r="N4" s="11" t="n">
        <v>1</v>
      </c>
    </row>
    <row r="5" customFormat="false" ht="12.8" hidden="false" customHeight="true" outlineLevel="0" collapsed="false">
      <c r="A5" s="0" t="s">
        <v>22</v>
      </c>
      <c r="B5" s="5" t="n">
        <v>0.00026</v>
      </c>
      <c r="C5" s="4" t="n">
        <v>0.7</v>
      </c>
      <c r="D5" s="4" t="n">
        <v>0.6</v>
      </c>
      <c r="E5" s="4" t="n">
        <v>1.3</v>
      </c>
      <c r="F5" s="4" t="n">
        <v>1.3</v>
      </c>
      <c r="I5" s="4" t="n">
        <f aca="false">LN(B5)</f>
        <v>-8.25482892694875</v>
      </c>
      <c r="J5" s="9" t="n">
        <f aca="false">LN(C5)</f>
        <v>-0.356674943938732</v>
      </c>
      <c r="K5" s="4" t="n">
        <f aca="false">LN(D5)</f>
        <v>-0.510825623765991</v>
      </c>
      <c r="L5" s="4" t="n">
        <f aca="false">LN(E5)</f>
        <v>0.262364264467491</v>
      </c>
      <c r="M5" s="4" t="n">
        <f aca="false">LN(F5)</f>
        <v>0.262364264467491</v>
      </c>
      <c r="N5" s="11" t="n">
        <v>1</v>
      </c>
    </row>
    <row r="6" customFormat="false" ht="12.8" hidden="false" customHeight="true" outlineLevel="0" collapsed="false">
      <c r="A6" s="0" t="s">
        <v>23</v>
      </c>
      <c r="B6" s="5" t="n">
        <v>0.000151</v>
      </c>
      <c r="C6" s="4" t="n">
        <v>0.3</v>
      </c>
      <c r="D6" s="4" t="n">
        <v>0.5</v>
      </c>
      <c r="E6" s="4" t="n">
        <v>1</v>
      </c>
      <c r="F6" s="4" t="n">
        <v>1.2</v>
      </c>
      <c r="I6" s="4" t="n">
        <f aca="false">LN(B6)</f>
        <v>-8.79823072114935</v>
      </c>
      <c r="J6" s="12" t="n">
        <f aca="false">LN(C6)</f>
        <v>-1.20397280432594</v>
      </c>
      <c r="K6" s="13" t="n">
        <f aca="false">LN(D6)</f>
        <v>-0.693147180559945</v>
      </c>
      <c r="L6" s="13" t="n">
        <f aca="false">LN(E6)</f>
        <v>0</v>
      </c>
      <c r="M6" s="13" t="n">
        <f aca="false">LN(F6)</f>
        <v>0.182321556793955</v>
      </c>
      <c r="N6" s="14" t="n">
        <v>1</v>
      </c>
    </row>
    <row r="8" customFormat="false" ht="12.8" hidden="false" customHeight="true" outlineLevel="0" collapsed="false">
      <c r="B8" s="4" t="s">
        <v>24</v>
      </c>
    </row>
    <row r="9" customFormat="false" ht="12.8" hidden="false" customHeight="true" outlineLevel="0" collapsed="false">
      <c r="H9" s="0"/>
      <c r="I9" s="0"/>
      <c r="J9" s="0"/>
      <c r="K9" s="0"/>
    </row>
    <row r="10" customFormat="false" ht="12.8" hidden="false" customHeight="true" outlineLevel="0" collapsed="false">
      <c r="B10" s="4" t="s">
        <v>25</v>
      </c>
      <c r="H10" s="0"/>
      <c r="I10" s="0"/>
      <c r="J10" s="15" t="s">
        <v>26</v>
      </c>
    </row>
    <row r="11" customFormat="false" ht="12.8" hidden="false" customHeight="true" outlineLevel="0" collapsed="false">
      <c r="B11" s="4" t="s">
        <v>27</v>
      </c>
      <c r="H11" s="0"/>
      <c r="I11" s="16" t="s">
        <v>28</v>
      </c>
      <c r="J11" s="4" t="n">
        <f aca="false" t="array" ref="J11:J15">MMULT(MINVERSE(J2:N6),I2:I6)</f>
        <v>0.043903940352779</v>
      </c>
    </row>
    <row r="12" customFormat="false" ht="12.8" hidden="false" customHeight="true" outlineLevel="0" collapsed="false">
      <c r="B12" s="4" t="s">
        <v>29</v>
      </c>
      <c r="H12" s="0"/>
      <c r="I12" s="16" t="s">
        <v>30</v>
      </c>
      <c r="J12" s="4" t="n">
        <v>0.945689017320348</v>
      </c>
    </row>
    <row r="13" customFormat="false" ht="12.8" hidden="false" customHeight="true" outlineLevel="0" collapsed="false">
      <c r="B13" s="4" t="s">
        <v>31</v>
      </c>
      <c r="H13" s="0"/>
      <c r="I13" s="16" t="s">
        <v>32</v>
      </c>
      <c r="J13" s="4" t="n">
        <v>1.14400543097821</v>
      </c>
    </row>
    <row r="14" customFormat="false" ht="12.8" hidden="false" customHeight="true" outlineLevel="0" collapsed="false">
      <c r="B14" s="4" t="s">
        <v>33</v>
      </c>
      <c r="H14" s="0"/>
      <c r="I14" s="16" t="s">
        <v>34</v>
      </c>
      <c r="J14" s="4" t="n">
        <v>0.420231188181464</v>
      </c>
    </row>
    <row r="15" customFormat="false" ht="12.8" hidden="false" customHeight="true" outlineLevel="0" collapsed="false">
      <c r="J15" s="4" t="n">
        <v>-8.16648709936237</v>
      </c>
      <c r="K15" s="4" t="s">
        <v>35</v>
      </c>
    </row>
    <row r="16" customFormat="false" ht="12.8" hidden="false" customHeight="true" outlineLevel="0" collapsed="false">
      <c r="B16" s="2" t="s">
        <v>12</v>
      </c>
      <c r="C16" s="1" t="s">
        <v>13</v>
      </c>
      <c r="D16" s="1" t="s">
        <v>14</v>
      </c>
      <c r="E16" s="1" t="s">
        <v>15</v>
      </c>
      <c r="F16" s="2" t="s">
        <v>16</v>
      </c>
      <c r="J16" s="2" t="n">
        <f aca="false">EXP(J15)</f>
        <v>0.000284013978949179</v>
      </c>
      <c r="K16" s="2" t="s">
        <v>36</v>
      </c>
    </row>
    <row r="17" customFormat="false" ht="12.8" hidden="false" customHeight="true" outlineLevel="0" collapsed="false">
      <c r="B17" s="4" t="n">
        <f aca="false">LN(B2)</f>
        <v>-7.16393868437455</v>
      </c>
      <c r="C17" s="4" t="n">
        <f aca="false">LN(C2)</f>
        <v>0.832909122935104</v>
      </c>
      <c r="D17" s="4" t="n">
        <f aca="false">LN(D2)</f>
        <v>-0.105360515657826</v>
      </c>
      <c r="E17" s="4" t="n">
        <f aca="false">LN(E2)</f>
        <v>0.641853886172395</v>
      </c>
      <c r="F17" s="4" t="n">
        <f aca="false">LN(F2)</f>
        <v>0.78845736036427</v>
      </c>
      <c r="H17" s="0"/>
      <c r="I17" s="0"/>
      <c r="J17" s="2" t="n">
        <f aca="false">SUM(J11:J14)</f>
        <v>2.5538295768328</v>
      </c>
      <c r="K17" s="2" t="s">
        <v>37</v>
      </c>
    </row>
    <row r="18" customFormat="false" ht="12.8" hidden="false" customHeight="true" outlineLevel="0" collapsed="false">
      <c r="B18" s="4" t="n">
        <f aca="false">LN(B3)</f>
        <v>-7.43538802106451</v>
      </c>
      <c r="C18" s="4" t="n">
        <f aca="false">LN(C3)</f>
        <v>0.53062825106217</v>
      </c>
      <c r="D18" s="4" t="n">
        <f aca="false">LN(D3)</f>
        <v>-0.22314355131421</v>
      </c>
      <c r="E18" s="4" t="n">
        <f aca="false">LN(E3)</f>
        <v>0.53062825106217</v>
      </c>
      <c r="F18" s="4" t="n">
        <f aca="false">LN(F3)</f>
        <v>0.741937344729377</v>
      </c>
      <c r="H18" s="0"/>
      <c r="I18" s="0"/>
      <c r="J18" s="0"/>
    </row>
    <row r="19" customFormat="false" ht="12.8" hidden="false" customHeight="true" outlineLevel="0" collapsed="false">
      <c r="B19" s="4" t="n">
        <f aca="false">LN(B4)</f>
        <v>-7.85708586493449</v>
      </c>
      <c r="C19" s="4" t="n">
        <f aca="false">LN(C4)</f>
        <v>0.336472236621213</v>
      </c>
      <c r="D19" s="4" t="n">
        <f aca="false">LN(D4)</f>
        <v>-0.356674943938732</v>
      </c>
      <c r="E19" s="4" t="n">
        <f aca="false">LN(E4)</f>
        <v>0.336472236621213</v>
      </c>
      <c r="F19" s="4" t="n">
        <f aca="false">LN(F4)</f>
        <v>0.587786664902119</v>
      </c>
      <c r="H19" s="0"/>
      <c r="I19" s="0"/>
      <c r="J19" s="0"/>
    </row>
    <row r="20" customFormat="false" ht="12.8" hidden="false" customHeight="true" outlineLevel="0" collapsed="false">
      <c r="B20" s="4" t="n">
        <f aca="false">LN(B5)</f>
        <v>-8.25482892694875</v>
      </c>
      <c r="C20" s="4" t="n">
        <f aca="false">LN(C5)</f>
        <v>-0.356674943938732</v>
      </c>
      <c r="D20" s="4" t="n">
        <f aca="false">LN(D5)</f>
        <v>-0.510825623765991</v>
      </c>
      <c r="E20" s="4" t="n">
        <f aca="false">LN(E5)</f>
        <v>0.262364264467491</v>
      </c>
      <c r="F20" s="4" t="n">
        <f aca="false">LN(F5)</f>
        <v>0.262364264467491</v>
      </c>
      <c r="H20" s="0"/>
      <c r="I20" s="0"/>
      <c r="J20" s="0"/>
    </row>
    <row r="21" customFormat="false" ht="12.8" hidden="false" customHeight="true" outlineLevel="0" collapsed="false">
      <c r="B21" s="4" t="n">
        <f aca="false">LN(B6)</f>
        <v>-8.79823072114935</v>
      </c>
      <c r="C21" s="4" t="n">
        <f aca="false">LN(C6)</f>
        <v>-1.20397280432594</v>
      </c>
      <c r="D21" s="4" t="n">
        <f aca="false">LN(D6)</f>
        <v>-0.693147180559945</v>
      </c>
      <c r="E21" s="4" t="n">
        <f aca="false">LN(E6)</f>
        <v>0</v>
      </c>
      <c r="F21" s="4" t="n">
        <f aca="false">LN(F6)</f>
        <v>0.182321556793955</v>
      </c>
      <c r="H21" s="0"/>
      <c r="I21" s="0"/>
      <c r="J21" s="0"/>
    </row>
    <row r="22" customFormat="false" ht="12.8" hidden="false" customHeight="true" outlineLevel="0" collapsed="false">
      <c r="H22" s="0"/>
      <c r="I22" s="0"/>
      <c r="J22" s="0"/>
    </row>
    <row r="23" customFormat="false" ht="12.8" hidden="false" customHeight="true" outlineLevel="0" collapsed="false">
      <c r="B23" s="1" t="s">
        <v>34</v>
      </c>
      <c r="C23" s="1" t="s">
        <v>32</v>
      </c>
      <c r="D23" s="1" t="s">
        <v>30</v>
      </c>
      <c r="E23" s="1" t="s">
        <v>28</v>
      </c>
      <c r="F23" s="17" t="s">
        <v>17</v>
      </c>
    </row>
    <row r="24" customFormat="false" ht="12.8" hidden="false" customHeight="true" outlineLevel="0" collapsed="false">
      <c r="B24" s="4" t="n">
        <f aca="false" t="array" ref="B24:F24">LINEST(B17:B21,C17:F21,1,0)</f>
        <v>0.420231188181443</v>
      </c>
      <c r="C24" s="4" t="n">
        <v>1.14400543097821</v>
      </c>
      <c r="D24" s="4" t="n">
        <v>0.945689017320389</v>
      </c>
      <c r="E24" s="4" t="n">
        <v>0.0439039403527835</v>
      </c>
      <c r="F24" s="4" t="n">
        <v>-8.16648709936233</v>
      </c>
    </row>
    <row r="25" customFormat="false" ht="12.8" hidden="false" customHeight="true" outlineLevel="0" collapsed="false">
      <c r="F25" s="2" t="n">
        <f aca="false">EXP(F24)</f>
        <v>0.000284013978949191</v>
      </c>
      <c r="G25" s="2" t="s">
        <v>36</v>
      </c>
    </row>
    <row r="26" customFormat="false" ht="12.8" hidden="false" customHeight="true" outlineLevel="0" collapsed="false">
      <c r="F26" s="2" t="n">
        <f aca="false">SUM(B24:E24)</f>
        <v>2.55382957683283</v>
      </c>
      <c r="G26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2019-10-17T20:59:42Z</dcterms:created>
  <dc:creator/>
  <dc:description/>
  <dc:language>en-US</dc:language>
  <cp:lastModifiedBy/>
  <dcterms:modified xsi:type="dcterms:W3CDTF">2019-10-17T21:36:05Z</dcterms:modified>
  <cp:revision>7</cp:revision>
  <dc:subject/>
  <dc:title/>
</cp:coreProperties>
</file>