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Data Science Learning\Excel\"/>
    </mc:Choice>
  </mc:AlternateContent>
  <xr:revisionPtr revIDLastSave="0" documentId="13_ncr:1_{EE7B3DD4-E742-43CA-A889-E66BBDC75328}" xr6:coauthVersionLast="47" xr6:coauthVersionMax="47" xr10:uidLastSave="{00000000-0000-0000-0000-000000000000}"/>
  <bookViews>
    <workbookView xWindow="-98" yWindow="-98" windowWidth="24196" windowHeight="14476" xr2:uid="{5ABD0CD4-59E3-4353-89E6-49E49BB55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H22" i="1"/>
  <c r="I22" i="1"/>
  <c r="G22" i="1"/>
  <c r="H18" i="1"/>
  <c r="I18" i="1"/>
  <c r="I24" i="1" s="1"/>
  <c r="I26" i="1" s="1"/>
  <c r="I29" i="1" s="1"/>
  <c r="G18" i="1"/>
  <c r="G24" i="1" s="1"/>
  <c r="G26" i="1" s="1"/>
  <c r="G29" i="1" s="1"/>
  <c r="H16" i="1"/>
  <c r="I16" i="1"/>
  <c r="G16" i="1"/>
  <c r="C24" i="1"/>
  <c r="C26" i="1" s="1"/>
  <c r="C29" i="1" s="1"/>
  <c r="D18" i="1"/>
  <c r="D24" i="1" s="1"/>
  <c r="D26" i="1" s="1"/>
  <c r="D29" i="1" s="1"/>
  <c r="C18" i="1"/>
  <c r="B18" i="1"/>
  <c r="B24" i="1" s="1"/>
  <c r="B26" i="1" s="1"/>
  <c r="B29" i="1" s="1"/>
  <c r="C22" i="1"/>
  <c r="D22" i="1"/>
  <c r="B22" i="1"/>
  <c r="C16" i="1"/>
  <c r="D16" i="1"/>
  <c r="B16" i="1"/>
  <c r="H4" i="1"/>
  <c r="H26" i="1" s="1"/>
  <c r="H29" i="1" s="1"/>
  <c r="I4" i="1"/>
  <c r="G4" i="1"/>
  <c r="C4" i="1"/>
  <c r="D4" i="1"/>
  <c r="B4" i="1"/>
</calcChain>
</file>

<file path=xl/sharedStrings.xml><?xml version="1.0" encoding="utf-8"?>
<sst xmlns="http://schemas.openxmlformats.org/spreadsheetml/2006/main" count="52" uniqueCount="32">
  <si>
    <t>Susan</t>
  </si>
  <si>
    <t>Spark</t>
  </si>
  <si>
    <t>Mustang</t>
  </si>
  <si>
    <t xml:space="preserve">Escalade </t>
  </si>
  <si>
    <t>Tim</t>
  </si>
  <si>
    <t xml:space="preserve">Mustang </t>
  </si>
  <si>
    <t>Escalade</t>
  </si>
  <si>
    <t>Initial Costs</t>
  </si>
  <si>
    <t>Purchase Price</t>
  </si>
  <si>
    <t>Taxes</t>
  </si>
  <si>
    <t>Yearly Cost</t>
  </si>
  <si>
    <t>Insurance</t>
  </si>
  <si>
    <t>License</t>
  </si>
  <si>
    <t>Gas</t>
  </si>
  <si>
    <t>Gas Cost Calculation</t>
  </si>
  <si>
    <t>Miles per year driven</t>
  </si>
  <si>
    <t>MPG</t>
  </si>
  <si>
    <t>Price per gal of gas</t>
  </si>
  <si>
    <t>Total Annual Gas Purchases</t>
  </si>
  <si>
    <t>Total Annual Costs (Ins + Lic + Gas)</t>
  </si>
  <si>
    <t>Miles to drive each year</t>
  </si>
  <si>
    <t>Susan's goal for maximul miles</t>
  </si>
  <si>
    <t>Total Life of the car (years)</t>
  </si>
  <si>
    <t>Annual Costs X Years of Life</t>
  </si>
  <si>
    <t>Total Lifetime Costs</t>
  </si>
  <si>
    <t>Avg Cost/Year</t>
  </si>
  <si>
    <t xml:space="preserve">Spark </t>
  </si>
  <si>
    <t>Initial Cost</t>
  </si>
  <si>
    <t>Gas Cost</t>
  </si>
  <si>
    <t xml:space="preserve">Taxes </t>
  </si>
  <si>
    <t>Tim's goal for maximul miles</t>
  </si>
  <si>
    <t>Purchase Price (Init + Taxes + 40% Interest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</si>
</sst>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5" borderId="0" xfId="0" applyFill="1"/>
    <xf numFmtId="0" fontId="2" fillId="0" borderId="0" xfId="0" applyFont="1"/>
    <xf numFmtId="44" fontId="0" fillId="2" borderId="0" xfId="1" applyFont="1" applyFill="1"/>
    <xf numFmtId="44" fontId="0" fillId="0" borderId="0" xfId="1" applyFont="1"/>
    <xf numFmtId="44" fontId="0" fillId="3" borderId="0" xfId="1" applyFont="1" applyFill="1"/>
    <xf numFmtId="44" fontId="0" fillId="0" borderId="0" xfId="1" applyFont="1" applyFill="1"/>
    <xf numFmtId="44" fontId="0" fillId="4" borderId="0" xfId="1" applyFont="1" applyFill="1"/>
    <xf numFmtId="0" fontId="0" fillId="4" borderId="0" xfId="1" applyNumberFormat="1" applyFont="1" applyFill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2" fontId="0" fillId="5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Susan's Avg Cost/Year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Sheet1!$B$28:$D$28</c:f>
              <c:strCache>
                <c:ptCount val="3"/>
                <c:pt idx="0">
                  <c:v>Spark 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Sheet1!$B$29:$D$29</c:f>
              <c:numCache>
                <c:formatCode>_("$"* #,##0.00_);_("$"* \(#,##0.00\);_("$"* "-"??_);_(@_)</c:formatCode>
                <c:ptCount val="3"/>
                <c:pt idx="0">
                  <c:v>7035.4290000000001</c:v>
                </c:pt>
                <c:pt idx="1">
                  <c:v>13176.210999999999</c:v>
                </c:pt>
                <c:pt idx="2">
                  <c:v>20077.529000000002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F-47B8-81D1-BA03BAFA9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013984"/>
        <c:axId val="1461378128"/>
      </c:barChart>
      <c:catAx>
        <c:axId val="146201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378128"/>
        <c:crosses val="autoZero"/>
        <c:auto val="1"/>
        <c:lblAlgn val="ctr"/>
        <c:lblOffset val="100"/>
        <c:noMultiLvlLbl val="0"/>
      </c:catAx>
      <c:valAx>
        <c:axId val="146137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01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Tim's Avg Cost/Year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Sheet1!$G$28:$I$28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Sheet1!$G$29:$I$29</c:f>
              <c:numCache>
                <c:formatCode>_("$"* #,##0.00_);_("$"* \(#,##0.00\);_("$"* "-"??_);_(@_)</c:formatCode>
                <c:ptCount val="3"/>
                <c:pt idx="0">
                  <c:v>7731.4290000000001</c:v>
                </c:pt>
                <c:pt idx="1">
                  <c:v>14664.210999999999</c:v>
                </c:pt>
                <c:pt idx="2">
                  <c:v>23533.529000000002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61-42E0-8D27-E4AAC2A83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021872"/>
        <c:axId val="1461370448"/>
      </c:barChart>
      <c:catAx>
        <c:axId val="146202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370448"/>
        <c:crosses val="autoZero"/>
        <c:auto val="1"/>
        <c:lblAlgn val="ctr"/>
        <c:lblOffset val="100"/>
        <c:noMultiLvlLbl val="0"/>
      </c:catAx>
      <c:valAx>
        <c:axId val="14613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02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109538</xdr:colOff>
      <xdr:row>30</xdr:row>
      <xdr:rowOff>47625</xdr:rowOff>
    </xdr:from>
    <xdr:to>
      <xdr:col>4</xdr:col>
      <xdr:colOff>195263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90E7B-E3D3-5714-EEC5-12C2CF943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588168</xdr:colOff>
      <xdr:row>30</xdr:row>
      <xdr:rowOff>61913</xdr:rowOff>
    </xdr:from>
    <xdr:to>
      <xdr:col>8</xdr:col>
      <xdr:colOff>812005</xdr:colOff>
      <xdr:row>45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AE1987-ED0C-3D94-4DF8-48254602A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F856-E43F-4030-8650-B6CAA8A682EE}">
  <dimension ref="A1:I29"/>
  <sheetViews>
    <sheetView tabSelected="1" workbookViewId="0">
      <selection activeCell="L20" sqref="L20"/>
    </sheetView>
  </sheetViews>
  <sheetFormatPr defaultRowHeight="14.25" x14ac:dyDescent="0.45"/>
  <cols>
    <col min="1" max="1" width="28.1328125" bestFit="1" customWidth="1"/>
    <col min="2" max="2" width="10.9296875" bestFit="1" customWidth="1"/>
    <col min="3" max="4" width="11.86328125" bestFit="1" customWidth="1"/>
    <col min="6" max="6" width="38.06640625" bestFit="1" customWidth="1"/>
    <col min="7" max="7" width="10.9296875" bestFit="1" customWidth="1"/>
    <col min="8" max="8" width="11.86328125" bestFit="1" customWidth="1"/>
    <col min="9" max="9" width="11.9296875" bestFit="1" customWidth="1"/>
  </cols>
  <sheetData>
    <row r="1" spans="1:9" ht="21" x14ac:dyDescent="0.65">
      <c r="A1" s="9" t="s">
        <v>0</v>
      </c>
      <c r="B1" t="s">
        <v>1</v>
      </c>
      <c r="C1" t="s">
        <v>2</v>
      </c>
      <c r="D1" t="s">
        <v>3</v>
      </c>
      <c r="F1" s="9" t="s">
        <v>4</v>
      </c>
      <c r="G1" t="s">
        <v>1</v>
      </c>
      <c r="H1" t="s">
        <v>5</v>
      </c>
      <c r="I1" t="s">
        <v>6</v>
      </c>
    </row>
    <row r="2" spans="1:9" x14ac:dyDescent="0.45">
      <c r="A2" s="10" t="s">
        <v>7</v>
      </c>
      <c r="B2" s="3">
        <v>14500</v>
      </c>
      <c r="C2" s="3">
        <v>31000</v>
      </c>
      <c r="D2" s="3">
        <v>72000</v>
      </c>
      <c r="F2" s="10" t="s">
        <v>27</v>
      </c>
      <c r="G2" s="3">
        <v>14500</v>
      </c>
      <c r="H2" s="3">
        <v>31000</v>
      </c>
      <c r="I2" s="3">
        <v>72000</v>
      </c>
    </row>
    <row r="3" spans="1:9" x14ac:dyDescent="0.45">
      <c r="A3" s="10" t="s">
        <v>9</v>
      </c>
      <c r="B3" s="3">
        <v>1450</v>
      </c>
      <c r="C3" s="3">
        <v>3100</v>
      </c>
      <c r="D3" s="3">
        <v>7200</v>
      </c>
      <c r="F3" s="10" t="s">
        <v>29</v>
      </c>
      <c r="G3" s="3">
        <v>1450</v>
      </c>
      <c r="H3" s="3">
        <v>3100</v>
      </c>
      <c r="I3" s="3">
        <v>7200</v>
      </c>
    </row>
    <row r="4" spans="1:9" x14ac:dyDescent="0.45">
      <c r="A4" s="10" t="s">
        <v>8</v>
      </c>
      <c r="B4" s="3">
        <f>B2+B3</f>
        <v>15950</v>
      </c>
      <c r="C4" s="3">
        <f t="shared" ref="C4:D4" si="0">C2+C3</f>
        <v>34100</v>
      </c>
      <c r="D4" s="3">
        <f t="shared" si="0"/>
        <v>79200</v>
      </c>
      <c r="F4" s="10" t="s">
        <v>31</v>
      </c>
      <c r="G4" s="3">
        <f>G2*0.4 + G2 + G3</f>
        <v>21750</v>
      </c>
      <c r="H4" s="3">
        <f t="shared" ref="H4:I4" si="1">H2*0.4 + H2 + H3</f>
        <v>46500</v>
      </c>
      <c r="I4" s="3">
        <f t="shared" si="1"/>
        <v>108000</v>
      </c>
    </row>
    <row r="5" spans="1:9" x14ac:dyDescent="0.45">
      <c r="A5" s="2"/>
      <c r="B5" s="4"/>
      <c r="C5" s="4"/>
      <c r="D5" s="4"/>
      <c r="F5" s="2"/>
      <c r="G5" s="4"/>
      <c r="H5" s="4"/>
      <c r="I5" s="4"/>
    </row>
    <row r="6" spans="1:9" x14ac:dyDescent="0.45">
      <c r="A6" s="11" t="s">
        <v>10</v>
      </c>
      <c r="B6" s="5"/>
      <c r="C6" s="5"/>
      <c r="D6" s="5"/>
      <c r="F6" s="11" t="s">
        <v>10</v>
      </c>
      <c r="G6" s="5"/>
      <c r="H6" s="5"/>
      <c r="I6" s="5"/>
    </row>
    <row r="7" spans="1:9" x14ac:dyDescent="0.45">
      <c r="A7" s="11" t="s">
        <v>11</v>
      </c>
      <c r="B7" s="5">
        <v>1500</v>
      </c>
      <c r="C7" s="5">
        <v>2500</v>
      </c>
      <c r="D7" s="5">
        <v>3100</v>
      </c>
      <c r="F7" s="11" t="s">
        <v>11</v>
      </c>
      <c r="G7" s="5">
        <v>1500</v>
      </c>
      <c r="H7" s="5">
        <v>2500</v>
      </c>
      <c r="I7" s="5">
        <v>3100</v>
      </c>
    </row>
    <row r="8" spans="1:9" x14ac:dyDescent="0.45">
      <c r="A8" s="11" t="s">
        <v>12</v>
      </c>
      <c r="B8" s="5">
        <v>210</v>
      </c>
      <c r="C8" s="5">
        <v>300</v>
      </c>
      <c r="D8" s="5">
        <v>450</v>
      </c>
      <c r="F8" s="11" t="s">
        <v>12</v>
      </c>
      <c r="G8" s="5">
        <v>210</v>
      </c>
      <c r="H8" s="5">
        <v>300</v>
      </c>
      <c r="I8" s="5">
        <v>450</v>
      </c>
    </row>
    <row r="9" spans="1:9" x14ac:dyDescent="0.45">
      <c r="A9" s="11" t="s">
        <v>13</v>
      </c>
      <c r="B9" s="5">
        <v>3411.4290000000001</v>
      </c>
      <c r="C9" s="5">
        <v>6284.2110000000002</v>
      </c>
      <c r="D9" s="5">
        <v>7023.5290000000005</v>
      </c>
      <c r="F9" s="11" t="s">
        <v>13</v>
      </c>
      <c r="G9" s="5">
        <v>3411.4290000000001</v>
      </c>
      <c r="H9" s="5">
        <v>6284.2110000000002</v>
      </c>
      <c r="I9" s="5">
        <v>7023.5290000000005</v>
      </c>
    </row>
    <row r="10" spans="1:9" x14ac:dyDescent="0.45">
      <c r="A10" s="2"/>
      <c r="B10" s="6"/>
      <c r="C10" s="6"/>
      <c r="D10" s="6"/>
      <c r="F10" s="2"/>
      <c r="G10" s="6"/>
      <c r="H10" s="6"/>
      <c r="I10" s="6"/>
    </row>
    <row r="11" spans="1:9" x14ac:dyDescent="0.45">
      <c r="A11" s="2"/>
      <c r="B11" s="4"/>
      <c r="C11" s="4"/>
      <c r="D11" s="4"/>
      <c r="F11" s="2"/>
      <c r="G11" s="4"/>
      <c r="H11" s="4"/>
      <c r="I11" s="4"/>
    </row>
    <row r="12" spans="1:9" x14ac:dyDescent="0.45">
      <c r="A12" s="12" t="s">
        <v>14</v>
      </c>
      <c r="B12" s="7"/>
      <c r="C12" s="7"/>
      <c r="D12" s="7"/>
      <c r="F12" s="12" t="s">
        <v>28</v>
      </c>
      <c r="G12" s="7"/>
      <c r="H12" s="7"/>
      <c r="I12" s="7"/>
    </row>
    <row r="13" spans="1:9" x14ac:dyDescent="0.45">
      <c r="A13" s="12" t="s">
        <v>15</v>
      </c>
      <c r="B13" s="8">
        <v>30000</v>
      </c>
      <c r="C13" s="8">
        <v>30000</v>
      </c>
      <c r="D13" s="8">
        <v>30000</v>
      </c>
      <c r="F13" s="12" t="s">
        <v>15</v>
      </c>
      <c r="G13" s="8">
        <v>30000</v>
      </c>
      <c r="H13" s="8">
        <v>30000</v>
      </c>
      <c r="I13" s="8">
        <v>30000</v>
      </c>
    </row>
    <row r="14" spans="1:9" x14ac:dyDescent="0.45">
      <c r="A14" s="12" t="s">
        <v>16</v>
      </c>
      <c r="B14" s="8">
        <v>35</v>
      </c>
      <c r="C14" s="8">
        <v>19</v>
      </c>
      <c r="D14" s="8">
        <v>17</v>
      </c>
      <c r="F14" s="12" t="s">
        <v>16</v>
      </c>
      <c r="G14" s="8">
        <v>35</v>
      </c>
      <c r="H14" s="8">
        <v>19</v>
      </c>
      <c r="I14" s="8">
        <v>17</v>
      </c>
    </row>
    <row r="15" spans="1:9" x14ac:dyDescent="0.45">
      <c r="A15" s="12" t="s">
        <v>17</v>
      </c>
      <c r="B15" s="7">
        <v>3.98</v>
      </c>
      <c r="C15" s="7">
        <v>3.98</v>
      </c>
      <c r="D15" s="7">
        <v>3.98</v>
      </c>
      <c r="F15" s="12" t="s">
        <v>17</v>
      </c>
      <c r="G15" s="7">
        <v>3.98</v>
      </c>
      <c r="H15" s="7">
        <v>3.98</v>
      </c>
      <c r="I15" s="7">
        <v>3.98</v>
      </c>
    </row>
    <row r="16" spans="1:9" x14ac:dyDescent="0.45">
      <c r="A16" s="12" t="s">
        <v>18</v>
      </c>
      <c r="B16" s="7">
        <f>(B13/B14) * B15</f>
        <v>3411.4285714285711</v>
      </c>
      <c r="C16" s="7">
        <f t="shared" ref="C16:D16" si="2">(C13/C14) * C15</f>
        <v>6284.21052631579</v>
      </c>
      <c r="D16" s="7">
        <f t="shared" si="2"/>
        <v>7023.5294117647063</v>
      </c>
      <c r="F16" s="12" t="s">
        <v>18</v>
      </c>
      <c r="G16" s="7">
        <f>(G13/G14) * G15</f>
        <v>3411.4285714285711</v>
      </c>
      <c r="H16" s="7">
        <f t="shared" ref="H16:I16" si="3">(H13/H14) * H15</f>
        <v>6284.21052631579</v>
      </c>
      <c r="I16" s="7">
        <f t="shared" si="3"/>
        <v>7023.5294117647063</v>
      </c>
    </row>
    <row r="17" spans="1:9" x14ac:dyDescent="0.45">
      <c r="A17" s="2"/>
      <c r="B17" s="4"/>
      <c r="C17" s="4"/>
      <c r="D17" s="4"/>
      <c r="F17" s="2"/>
    </row>
    <row r="18" spans="1:9" x14ac:dyDescent="0.45">
      <c r="A18" s="2" t="s">
        <v>19</v>
      </c>
      <c r="B18" s="4">
        <f>SUM(B7:B9)</f>
        <v>5121.4290000000001</v>
      </c>
      <c r="C18" s="4">
        <f>SUM(C7:C9)</f>
        <v>9084.2109999999993</v>
      </c>
      <c r="D18" s="4">
        <f>SUM(D7:D9)</f>
        <v>10573.529</v>
      </c>
      <c r="F18" s="2" t="s">
        <v>19</v>
      </c>
      <c r="G18" s="4">
        <f>SUM(G7:G9)</f>
        <v>5121.4290000000001</v>
      </c>
      <c r="H18" s="4">
        <f t="shared" ref="H18:I18" si="4">SUM(H7:H9)</f>
        <v>9084.2109999999993</v>
      </c>
      <c r="I18" s="4">
        <f t="shared" si="4"/>
        <v>10573.529</v>
      </c>
    </row>
    <row r="19" spans="1:9" x14ac:dyDescent="0.45">
      <c r="A19" s="2"/>
      <c r="F19" s="2"/>
    </row>
    <row r="20" spans="1:9" x14ac:dyDescent="0.45">
      <c r="A20" s="13" t="s">
        <v>20</v>
      </c>
      <c r="B20" s="1">
        <v>30000</v>
      </c>
      <c r="C20" s="1">
        <v>30000</v>
      </c>
      <c r="D20" s="1">
        <v>30000</v>
      </c>
      <c r="F20" s="13" t="s">
        <v>20</v>
      </c>
      <c r="G20" s="1">
        <v>30000</v>
      </c>
      <c r="H20" s="1">
        <v>30000</v>
      </c>
      <c r="I20" s="1">
        <v>30000</v>
      </c>
    </row>
    <row r="21" spans="1:9" x14ac:dyDescent="0.45">
      <c r="A21" s="13" t="s">
        <v>21</v>
      </c>
      <c r="B21" s="1">
        <v>250000</v>
      </c>
      <c r="C21" s="1">
        <v>250000</v>
      </c>
      <c r="D21" s="1">
        <v>250000</v>
      </c>
      <c r="F21" s="13" t="s">
        <v>30</v>
      </c>
      <c r="G21" s="1">
        <v>250000</v>
      </c>
      <c r="H21" s="1">
        <v>250000</v>
      </c>
      <c r="I21" s="1">
        <v>250000</v>
      </c>
    </row>
    <row r="22" spans="1:9" x14ac:dyDescent="0.45">
      <c r="A22" s="13" t="s">
        <v>22</v>
      </c>
      <c r="B22" s="14">
        <f>B21/B20</f>
        <v>8.3333333333333339</v>
      </c>
      <c r="C22" s="14">
        <f t="shared" ref="C22:D22" si="5">C21/C20</f>
        <v>8.3333333333333339</v>
      </c>
      <c r="D22" s="14">
        <f t="shared" si="5"/>
        <v>8.3333333333333339</v>
      </c>
      <c r="F22" s="13" t="s">
        <v>22</v>
      </c>
      <c r="G22" s="14">
        <f>G21/G20</f>
        <v>8.3333333333333339</v>
      </c>
      <c r="H22" s="14">
        <f t="shared" ref="H22:I22" si="6">H21/H20</f>
        <v>8.3333333333333339</v>
      </c>
      <c r="I22" s="14">
        <f t="shared" si="6"/>
        <v>8.3333333333333339</v>
      </c>
    </row>
    <row r="23" spans="1:9" x14ac:dyDescent="0.45">
      <c r="A23" s="2"/>
      <c r="F23" s="2"/>
    </row>
    <row r="24" spans="1:9" x14ac:dyDescent="0.45">
      <c r="A24" s="2" t="s">
        <v>23</v>
      </c>
      <c r="B24" s="4">
        <f>B18*B22</f>
        <v>42678.575000000004</v>
      </c>
      <c r="C24" s="4">
        <f t="shared" ref="C24:D24" si="7">C18*C22</f>
        <v>75701.758333333331</v>
      </c>
      <c r="D24" s="4">
        <f t="shared" si="7"/>
        <v>88112.741666666683</v>
      </c>
      <c r="F24" s="2" t="s">
        <v>23</v>
      </c>
      <c r="G24" s="4">
        <f>G18*G22</f>
        <v>42678.575000000004</v>
      </c>
      <c r="H24" s="4">
        <f t="shared" ref="H24:I24" si="8">H18*H22</f>
        <v>75701.758333333331</v>
      </c>
      <c r="I24" s="4">
        <f t="shared" si="8"/>
        <v>88112.741666666683</v>
      </c>
    </row>
    <row r="25" spans="1:9" x14ac:dyDescent="0.45">
      <c r="A25" s="2"/>
      <c r="B25" s="4"/>
      <c r="C25" s="4"/>
      <c r="D25" s="4"/>
      <c r="F25" s="2"/>
      <c r="G25" s="4"/>
      <c r="H25" s="4"/>
      <c r="I25" s="4"/>
    </row>
    <row r="26" spans="1:9" x14ac:dyDescent="0.45">
      <c r="A26" s="2" t="s">
        <v>24</v>
      </c>
      <c r="B26" s="4">
        <f>B4+B24</f>
        <v>58628.575000000004</v>
      </c>
      <c r="C26" s="4">
        <f t="shared" ref="C26:D26" si="9">C4+C24</f>
        <v>109801.75833333333</v>
      </c>
      <c r="D26" s="4">
        <f t="shared" si="9"/>
        <v>167312.7416666667</v>
      </c>
      <c r="F26" s="2" t="s">
        <v>24</v>
      </c>
      <c r="G26" s="4">
        <f>G4+G24</f>
        <v>64428.575000000004</v>
      </c>
      <c r="H26" s="4">
        <f t="shared" ref="H26:I26" si="10">H4+H24</f>
        <v>122201.75833333333</v>
      </c>
      <c r="I26" s="4">
        <f t="shared" si="10"/>
        <v>196112.7416666667</v>
      </c>
    </row>
    <row r="27" spans="1:9" x14ac:dyDescent="0.45">
      <c r="A27" s="2"/>
      <c r="B27" s="4"/>
      <c r="C27" s="4"/>
      <c r="D27" s="4"/>
      <c r="F27" s="2"/>
      <c r="G27" s="4"/>
      <c r="H27" s="4"/>
      <c r="I27" s="4"/>
    </row>
    <row r="28" spans="1:9" x14ac:dyDescent="0.45">
      <c r="A28" s="2"/>
      <c r="B28" t="s">
        <v>26</v>
      </c>
      <c r="C28" t="s">
        <v>2</v>
      </c>
      <c r="D28" t="s">
        <v>6</v>
      </c>
      <c r="F28" s="2"/>
      <c r="G28" t="s">
        <v>1</v>
      </c>
      <c r="H28" t="s">
        <v>2</v>
      </c>
      <c r="I28" t="s">
        <v>6</v>
      </c>
    </row>
    <row r="29" spans="1:9" x14ac:dyDescent="0.45">
      <c r="A29" s="2" t="s">
        <v>25</v>
      </c>
      <c r="B29" s="4">
        <f>B26/B22</f>
        <v>7035.4290000000001</v>
      </c>
      <c r="C29" s="4">
        <f t="shared" ref="C29:D29" si="11">C26/C22</f>
        <v>13176.210999999999</v>
      </c>
      <c r="D29" s="4">
        <f t="shared" si="11"/>
        <v>20077.529000000002</v>
      </c>
      <c r="F29" s="2" t="s">
        <v>25</v>
      </c>
      <c r="G29" s="4">
        <f>G26/G22</f>
        <v>7731.4290000000001</v>
      </c>
      <c r="H29" s="4">
        <f t="shared" ref="H29:I29" si="12">H26/H22</f>
        <v>14664.210999999999</v>
      </c>
      <c r="I29" s="4">
        <f t="shared" si="12"/>
        <v>23533.529000000002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 Balanoiu</dc:creator>
  <cp:lastModifiedBy>Petre Balanoiu</cp:lastModifiedBy>
  <dcterms:created xsi:type="dcterms:W3CDTF">2023-09-11T14:46:15Z</dcterms:created>
  <dcterms:modified xsi:type="dcterms:W3CDTF">2023-09-12T17:28:08Z</dcterms:modified>
</cp:coreProperties>
</file>